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Giao Tai san cong\Phu luc kem QD\5. Phụ lục kèm QĐ\"/>
    </mc:Choice>
  </mc:AlternateContent>
  <xr:revisionPtr revIDLastSave="0" documentId="13_ncr:1_{24E6C775-F5F0-4E55-BDF6-5CED80B453BA}" xr6:coauthVersionLast="47" xr6:coauthVersionMax="47" xr10:uidLastSave="{00000000-0000-0000-0000-000000000000}"/>
  <bookViews>
    <workbookView xWindow="-120" yWindow="-120" windowWidth="20730" windowHeight="11160" firstSheet="1" activeTab="4" xr2:uid="{00000000-000D-0000-FFFF-FFFF00000000}"/>
  </bookViews>
  <sheets>
    <sheet name="Pl 41 - Lộc Bình" sheetId="3" r:id="rId1"/>
    <sheet name="Pl 42 - Mẫu Sơn" sheetId="5" r:id="rId2"/>
    <sheet name="PL 43- Na Dương" sheetId="8" r:id="rId3"/>
    <sheet name="PL 44 - Lợi Bác" sheetId="7" r:id="rId4"/>
    <sheet name="PL 45 - Xuân Dương" sheetId="2" r:id="rId5"/>
    <sheet name="PL 46 - Thống Nhất" sheetId="4" r:id="rId6"/>
    <sheet name="PL 47 - Khuất Xá" sheetId="6" r:id="rId7"/>
  </sheets>
  <definedNames>
    <definedName name="_xlnm._FilterDatabase" localSheetId="1" hidden="1">'Pl 42 - Mẫu Sơn'!$A$6:$P$12</definedName>
    <definedName name="_xlnm._FilterDatabase" localSheetId="2" hidden="1">'PL 43- Na Dương'!$A$8:$L$8</definedName>
    <definedName name="_xlnm._FilterDatabase" localSheetId="4" hidden="1">'PL 45 - Xuân Dương'!$A$8:$L$8</definedName>
    <definedName name="_xlnm.Print_Area" localSheetId="0">'Pl 41 - Lộc Bình'!$A$1:$K$60</definedName>
    <definedName name="_xlnm.Print_Area" localSheetId="1">'Pl 42 - Mẫu Sơn'!$A$1:$K$22</definedName>
    <definedName name="_xlnm.Print_Area" localSheetId="2">'PL 43- Na Dương'!$A$1:$K$25</definedName>
    <definedName name="_xlnm.Print_Area" localSheetId="3">'PL 44 - Lợi Bác'!$A$1:$K$14</definedName>
    <definedName name="_xlnm.Print_Area" localSheetId="5">'PL 46 - Thống Nhất'!$A$1:$N$28</definedName>
    <definedName name="_xlnm.Print_Area" localSheetId="6">'PL 47 - Khuất Xá'!$A$1:$K$18</definedName>
    <definedName name="_xlnm.Print_Titles" localSheetId="0">'Pl 41 - Lộc Bình'!$6:$7</definedName>
    <definedName name="_xlnm.Print_Titles" localSheetId="1">'Pl 42 - Mẫu Sơn'!$6:$7</definedName>
    <definedName name="_xlnm.Print_Titles" localSheetId="2">'PL 43- Na Dương'!$6:$7</definedName>
    <definedName name="_xlnm.Print_Titles" localSheetId="3">'PL 44 - Lợi Bác'!$6:$7</definedName>
    <definedName name="_xlnm.Print_Titles" localSheetId="4">'PL 45 - Xuân Dương'!$6:$7</definedName>
    <definedName name="_xlnm.Print_Titles" localSheetId="5">'PL 46 - Thống Nhất'!$6:$7</definedName>
    <definedName name="_xlnm.Print_Titles" localSheetId="6">'PL 47 - Khuất Xá'!$6:$7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6" l="1"/>
  <c r="A4" i="4"/>
  <c r="A4" i="2"/>
  <c r="A4" i="7"/>
  <c r="A4" i="8"/>
  <c r="A4" i="5"/>
  <c r="H8" i="2" l="1"/>
  <c r="G8" i="2"/>
  <c r="C8" i="2"/>
  <c r="I8" i="5"/>
  <c r="H8" i="5"/>
  <c r="G8" i="5"/>
  <c r="C8" i="5"/>
  <c r="C8" i="4"/>
  <c r="C8" i="3"/>
  <c r="C8" i="6"/>
  <c r="G8" i="8" l="1"/>
  <c r="I16" i="8"/>
  <c r="H8" i="8" l="1"/>
  <c r="I8" i="8"/>
  <c r="H8" i="7"/>
  <c r="I8" i="7"/>
  <c r="G8" i="7"/>
  <c r="G8" i="6" l="1"/>
  <c r="I12" i="6"/>
  <c r="H12" i="6"/>
  <c r="I8" i="6" l="1"/>
  <c r="H8" i="6"/>
  <c r="H8" i="4" l="1"/>
  <c r="G8" i="4"/>
  <c r="I8" i="4" l="1"/>
  <c r="G58" i="3"/>
  <c r="G8" i="3" s="1"/>
  <c r="N29" i="3"/>
  <c r="M29" i="3"/>
  <c r="I8" i="3" l="1"/>
  <c r="H8" i="3"/>
  <c r="I12" i="2"/>
  <c r="I11" i="2"/>
  <c r="I8" i="2" s="1"/>
</calcChain>
</file>

<file path=xl/sharedStrings.xml><?xml version="1.0" encoding="utf-8"?>
<sst xmlns="http://schemas.openxmlformats.org/spreadsheetml/2006/main" count="482" uniqueCount="233">
  <si>
    <t>STT</t>
  </si>
  <si>
    <t>Tên đơn vị</t>
  </si>
  <si>
    <t>Địa chỉ nhà, đất</t>
  </si>
  <si>
    <t>Hồ sơ pháp lý</t>
  </si>
  <si>
    <t>Mục đích sử dụng</t>
  </si>
  <si>
    <t>Hiện trạng sử dụng</t>
  </si>
  <si>
    <t>Phương án sắp xếp lại, xử lý trình phê duyệt theo Nghị định số 03/2025/NĐ-CP ngày 01/01/2025 của Chính phủ</t>
  </si>
  <si>
    <t>Ghi chú</t>
  </si>
  <si>
    <t>Nhà, đất (m2)</t>
  </si>
  <si>
    <t>Công trình khác gắn liền với đất</t>
  </si>
  <si>
    <t>Diện tích đất</t>
  </si>
  <si>
    <t>Diện tích xây dựng nhà</t>
  </si>
  <si>
    <t>Diện tích sàn xây dựng nhà</t>
  </si>
  <si>
    <t/>
  </si>
  <si>
    <t>Phương án đề xuất</t>
  </si>
  <si>
    <t>Cơ sở đề xuất phương án</t>
  </si>
  <si>
    <t>TỔNG CỘNG</t>
  </si>
  <si>
    <t>Thôn Pò Chang, xã Xuân Dương</t>
  </si>
  <si>
    <t>Đất trụ sở cơ quan</t>
  </si>
  <si>
    <t>Đang sử dụng</t>
  </si>
  <si>
    <t>Sân, khuôn viên, tường rào</t>
  </si>
  <si>
    <t>Giữ lại tiếp tục sử dụng</t>
  </si>
  <si>
    <t>Trụ sở làm việc 2 tầng</t>
  </si>
  <si>
    <t>Nhà đoàn thể cũ cấp 4</t>
  </si>
  <si>
    <t>Nhà bếp cấp 4</t>
  </si>
  <si>
    <t>Thôn Bản Tó, xã Xuân Dương</t>
  </si>
  <si>
    <t>Thửa số 93, tờ Bản đồ địa chính số 68 đo đạc năm 2010</t>
  </si>
  <si>
    <t>Trụ sở làm việc cấp 4</t>
  </si>
  <si>
    <t>1.1</t>
  </si>
  <si>
    <t>Nhà bếp</t>
  </si>
  <si>
    <t>Nhà vệ sinh</t>
  </si>
  <si>
    <t>1.2</t>
  </si>
  <si>
    <t>3.1</t>
  </si>
  <si>
    <t>Nhà đa năng</t>
  </si>
  <si>
    <t>3.2</t>
  </si>
  <si>
    <t>Không sử dụng</t>
  </si>
  <si>
    <t>Chuyển giao về địa phương quản lý, xử lý</t>
  </si>
  <si>
    <t>Điều chuyển</t>
  </si>
  <si>
    <t xml:space="preserve">Hình thức xử lý đã phê duyệt tại QĐ 829/QĐ-UBND và QĐ 1591/QĐ-UBND </t>
  </si>
  <si>
    <t>XÃ XUÂN DƯƠNG</t>
  </si>
  <si>
    <t>Phụ lục 45:</t>
  </si>
  <si>
    <t>GCNQSDĐ số  BP 195326 ngày 04/3/2014 do UBND tỉnh Lạng Sơn cấp</t>
  </si>
  <si>
    <t>Trụ sở làm việc UBND xã Xuân Dương</t>
  </si>
  <si>
    <t>Đang sử dụng làm trụ sở UBND và Đảng ủy xã</t>
  </si>
  <si>
    <t>Trụ sở làm việc UBND xã Nam Quan (cũ)</t>
  </si>
  <si>
    <t>Chưa được cấp GCNQSDĐ</t>
  </si>
  <si>
    <t>Số cơ sở</t>
  </si>
  <si>
    <t>Giữ</t>
  </si>
  <si>
    <t>chuyển giao</t>
  </si>
  <si>
    <t>Phụ lục 41:</t>
  </si>
  <si>
    <t>XÃ LỘC BÌNH</t>
  </si>
  <si>
    <r>
      <t xml:space="preserve">Trụ sở Đảng ủy xã Lộc Bình </t>
    </r>
    <r>
      <rPr>
        <sz val="12"/>
        <rFont val="Times New Roman"/>
        <family val="1"/>
      </rPr>
      <t>(sử dụng trụ sở Huyện ủy cũ)</t>
    </r>
  </si>
  <si>
    <t>Khu Hoà Bình, xã Lộc Bình</t>
  </si>
  <si>
    <t>GCNQSDĐ số BP195816 ngày 26/07/2013 do UBND tỉnh cấp</t>
  </si>
  <si>
    <t>Trụ sở cơ quan</t>
  </si>
  <si>
    <t>Nhà trụ sở làm việc huyện ủy (1)</t>
  </si>
  <si>
    <t>Sân bê tông</t>
  </si>
  <si>
    <t>Nhà trụ sở làm việc huyện ủy (2)</t>
  </si>
  <si>
    <t>Nhà trụ sở làm việc huyện ủy (3)</t>
  </si>
  <si>
    <t>Hội trường</t>
  </si>
  <si>
    <t>Nhà ăn</t>
  </si>
  <si>
    <t>Nhà khách</t>
  </si>
  <si>
    <r>
      <t>Trụ sở HĐND và UBND xã Lộc Bình</t>
    </r>
    <r>
      <rPr>
        <sz val="12"/>
        <rFont val="Times New Roman"/>
        <family val="1"/>
      </rPr>
      <t xml:space="preserve"> (sử dụng trụ sở HĐND và UBND huyện cũ)</t>
    </r>
  </si>
  <si>
    <t>GCNQSDĐ số BP195678 ngày 23/12/2013 do UBND tỉnh cấp</t>
  </si>
  <si>
    <t>Trụ sở làm việc</t>
  </si>
  <si>
    <t>Nhà trụ sở làm việc (1)</t>
  </si>
  <si>
    <t>Sân, khu để xe</t>
  </si>
  <si>
    <t>Nhà trụ sở làm việc (2)</t>
  </si>
  <si>
    <t>Nhà trụ sở làm việc (3)</t>
  </si>
  <si>
    <t>Kho lưu trữ (Trụ sở Trung tâm DSKHHGĐ cũ)</t>
  </si>
  <si>
    <t>Trụ sở liên cơ quan</t>
  </si>
  <si>
    <t>Khu Bản Kho, xã Lộc Bình</t>
  </si>
  <si>
    <t xml:space="preserve">Trụ sở cơ quan </t>
  </si>
  <si>
    <t>Nhà trụ sở làm việc</t>
  </si>
  <si>
    <t>Trung tâm Phục vụ hành chính công</t>
  </si>
  <si>
    <r>
      <t xml:space="preserve">Trụ sở phòng Kinh tế xã </t>
    </r>
    <r>
      <rPr>
        <sz val="12"/>
        <rFont val="Times New Roman"/>
        <family val="1"/>
      </rPr>
      <t>(sử dụng trụ sở Phòng Tài chính - Kế hoạch huyện cũ)</t>
    </r>
  </si>
  <si>
    <t>Trụ sở Ủy ban MTTQ huyện Lộc Bình cũ</t>
  </si>
  <si>
    <t>GCNQSDĐ số No 029644, số vào sổ cấp GCN: T49063007/03 ngày 06/10/2003</t>
  </si>
  <si>
    <t>Sân, tường rào, khuôn viên</t>
  </si>
  <si>
    <t>Trụ sở 1 của Phòng Nông nghiệp và Môi trường huyện cũ</t>
  </si>
  <si>
    <t>GCNQSDĐ số BP 195679 ngày 23/12/2013 do UBND tỉnh cấp</t>
  </si>
  <si>
    <t>Sân, nhà để xe</t>
  </si>
  <si>
    <t>Trụ sở 2 của Phòng Nông nghiệp và Môi trường huyện cũ</t>
  </si>
  <si>
    <t>GCN quyền quản lý sử dụng nhà đất thuộc trụ sở làm việc thuộc sở hữu NN số 079255 ngày 15/12/2006 của UBND huyện Lộc Bình</t>
  </si>
  <si>
    <t>Sân</t>
  </si>
  <si>
    <t>Trụ sở Phòng Nội vụ  huyện cũ</t>
  </si>
  <si>
    <t>GCN quyền quản lý sử dụng nhà đất thuộc trụ sở làm việc thuộc sở hữu nhà nước tại các cơ quan ĐV SN số 05 ngày 06/10/2003 của UBND huyện Lộc Bình</t>
  </si>
  <si>
    <t>Trụ sở cũ của Phòng Tài chính - Kế hoạch huyện cũ</t>
  </si>
  <si>
    <t>Khu Minh Khai, xã Lộc Bình</t>
  </si>
  <si>
    <t xml:space="preserve">GCNQSDĐ số CR503606 ngày 27/9/2019 của UBND tỉnh cấp cho Hội Đông y; GCN quyền quản lý sử dụng nhà đất thuộc trụ sở làm việc thuộc sở hữu nhà nước số T49063002/02 ngày 06/10/2003 </t>
  </si>
  <si>
    <t>Sân, tường rào</t>
  </si>
  <si>
    <t>Trụ sở UBND thị trấn Lộc Bình cũ</t>
  </si>
  <si>
    <t>Trụ sở UBND thị trấn Lộc Bình</t>
  </si>
  <si>
    <t>Bản đồ địa chính năm 2016</t>
  </si>
  <si>
    <t>Sân, Tường rào</t>
  </si>
  <si>
    <t>Trụ sở làm việc 1</t>
  </si>
  <si>
    <t>Trụ sở làm việc 2</t>
  </si>
  <si>
    <t>Nhà văn hóa thị trấn</t>
  </si>
  <si>
    <t>Trụ sở làm việc (xã Lục Thôn cũ)</t>
  </si>
  <si>
    <t>Khu Pò Lèn - Pá Ôi, xã Lộc Bình</t>
  </si>
  <si>
    <t>Sân, khuôn viên</t>
  </si>
  <si>
    <t>Thôn Nà Lùng, xã Lộc Bình</t>
  </si>
  <si>
    <t>GCNQSDĐ số CB 091012 ngày 13/11/2013 do UBND tỉnh Lạng Sơn cấp</t>
  </si>
  <si>
    <t>Nhà 1 cửa 2 tầng</t>
  </si>
  <si>
    <t xml:space="preserve">Nhà văn hoá xã </t>
  </si>
  <si>
    <t>Thôn Bản Rỵ, xã Lộc Bình</t>
  </si>
  <si>
    <t xml:space="preserve">GCNQSDĐ số BP195852, số vào sổ cấp GCN: CT 01900 ngày 26/8/2013 của UBND tỉnh Lạng Sơn </t>
  </si>
  <si>
    <t>Trụ sở làm việc UBND xã (2 tầng)</t>
  </si>
  <si>
    <t>Nhà văn hóa xã</t>
  </si>
  <si>
    <t>Phòng thông tin truyền thanh</t>
  </si>
  <si>
    <t>Thôn Háng Cáu, xã Lộc Bình</t>
  </si>
  <si>
    <t>GCNQSDĐ số CB 091008 ngày 23/10/2015 do Sở Tài nguyên và Môi trường cấp</t>
  </si>
  <si>
    <t>Phụ lục 46:</t>
  </si>
  <si>
    <t>XÃ THỐNG NHẤT</t>
  </si>
  <si>
    <t>1</t>
  </si>
  <si>
    <t>Trụ sở Đảng ủy và UBND xã Thống Nhất (sử dụng trụ sở UBND xã Thống Nhất cũ)</t>
  </si>
  <si>
    <t>Thôn Khòn Nà, xã Thống Nhất</t>
  </si>
  <si>
    <t xml:space="preserve">Thửa số 5, tờ 22 theo bản đồ địa chính xã Thống Nhất </t>
  </si>
  <si>
    <t>Trụ sở 1 cửa</t>
  </si>
  <si>
    <t>2</t>
  </si>
  <si>
    <t xml:space="preserve"> Trụ sở Đoàn thể, HĐND, Quân sự xã Thống nhất (sử dụng Trụ sở Nhượng Bạn cũ)</t>
  </si>
  <si>
    <t>Thôn Hán Sài, xã Thống Nhất</t>
  </si>
  <si>
    <t>GCNQSĐ số BP195808 ngày 26/8/2013 do UBND tỉnh cấp</t>
  </si>
  <si>
    <t>Sử dụng làm trụ sở Đoàn thể, HĐND, Quân sự xã Thống Nhất</t>
  </si>
  <si>
    <t>v</t>
  </si>
  <si>
    <t>3</t>
  </si>
  <si>
    <t xml:space="preserve"> Trụ sở xã Vân Mộng cũ</t>
  </si>
  <si>
    <t>Thôn Ôn Cựu, xã Thống Nhất</t>
  </si>
  <si>
    <t>GCNQSĐ số BP195853 ngày 26/08/2013 do UBND tỉnh cấp</t>
  </si>
  <si>
    <t>Không có nhu cầu sử dụng, sử dụng làm nhà văn hóa thôn Ôn Cựu để phục vụ các cuộc họp, sinh hoạt thôn</t>
  </si>
  <si>
    <t>Trụ sở làm việc cũ 1 tầng</t>
  </si>
  <si>
    <t>Nhà công vụ cũ</t>
  </si>
  <si>
    <t>4</t>
  </si>
  <si>
    <t>Trụ sở xã Như Khuê cũ</t>
  </si>
  <si>
    <t>Thôn Tằm Khuổi, xã Thống Nhất</t>
  </si>
  <si>
    <t>GCNQSĐ số BP195626 ngày 23/12/2013 do UBND tỉnh cấp</t>
  </si>
  <si>
    <t>Không có nhu cầu sử dụng, dự kiến chuyển về cho xã để sử dụng làm nhà văn hóa thôn Tằm Khuổi</t>
  </si>
  <si>
    <t>5</t>
  </si>
  <si>
    <t>Trụ sở xã Xuân Tình cũ</t>
  </si>
  <si>
    <t>GCNQSĐ số BP195872 ngày 26/8/2013 do UBND tỉnh cấp</t>
  </si>
  <si>
    <t>Bán tài sản trên đất</t>
  </si>
  <si>
    <t>Không có nhu cầu sử dụng, dự kiến chuyển về cho xã để sử dụng làm nhà văn hóa thôn Khòn Nà</t>
  </si>
  <si>
    <t>Nhà cấp 4</t>
  </si>
  <si>
    <t>6</t>
  </si>
  <si>
    <t>Trụ sở xã Minh Hiệp cũ</t>
  </si>
  <si>
    <t>Thôn Khuân Săm, xã Minh Hiệp</t>
  </si>
  <si>
    <t>GCNQSDĐ số DG 647310  ngày 29/12/2022 do UBND tỉnh cấp</t>
  </si>
  <si>
    <t>Thu hồi</t>
  </si>
  <si>
    <t>7</t>
  </si>
  <si>
    <t>Trụ sở xã Hữu Lân cũ</t>
  </si>
  <si>
    <t>Thôn Vinh Tiên, xã Hữu Lân</t>
  </si>
  <si>
    <t>GCNQSDĐ số BN 270990 ngày 26/7/2013 do UBND tỉnh Lạng Sơn cấp</t>
  </si>
  <si>
    <t xml:space="preserve">Trụ sở làm việc 2 tầng </t>
  </si>
  <si>
    <t>10.1</t>
  </si>
  <si>
    <t>10.2</t>
  </si>
  <si>
    <t>Phụ lục 42:</t>
  </si>
  <si>
    <t>XÃ MẪU SƠN</t>
  </si>
  <si>
    <t>TỔNG</t>
  </si>
  <si>
    <t>Trụ sở UBND xã Mẫu Sơn cũ</t>
  </si>
  <si>
    <t>Thôn Trà Ký, xã Mẫu Sơn</t>
  </si>
  <si>
    <t>GCNQSDĐ số BP 195605 ngày 13/11/2013 do UBND tỉnh cấp</t>
  </si>
  <si>
    <t>Thôn Long Đầu, xã Mẫu Sơn</t>
  </si>
  <si>
    <t>GCNQSDĐ số AG087461 ngày 12/5/2008 do UBND tỉnh Lạng Sơn cấp</t>
  </si>
  <si>
    <t>Phòng tiếp dân</t>
  </si>
  <si>
    <t>Phòng một cửa</t>
  </si>
  <si>
    <t>Thôn Nà Van</t>
  </si>
  <si>
    <t>GCNQSDĐ số BP 195847 ngày 26/8/2013 do UBND tỉnh cấp</t>
  </si>
  <si>
    <t>Nhà bưu điện xã</t>
  </si>
  <si>
    <t>Phụ lục 47:</t>
  </si>
  <si>
    <t>XÃ KHUẤT XÁ</t>
  </si>
  <si>
    <t>Thôn Bản Chu, xã Khuất Xá</t>
  </si>
  <si>
    <t>GCNQSDĐ số BP 195794 ngày 13/11/2013 do UBND tỉnh Lạng Sơn cấp</t>
  </si>
  <si>
    <t xml:space="preserve">Nhà bếp </t>
  </si>
  <si>
    <t>Thôn Bản Tre, xã Tam Gia</t>
  </si>
  <si>
    <t>GCNQSDĐ số BP 195797 ngày 13/11/2013 do UBND tỉnh Lạng Sơn cấp</t>
  </si>
  <si>
    <t>Trụ sở làm việc 3 tầng</t>
  </si>
  <si>
    <t>Nhà công vụ 3 tầng</t>
  </si>
  <si>
    <t>Thôn Bó Luồng, xã Tam Gia</t>
  </si>
  <si>
    <t>Nhà hội trường</t>
  </si>
  <si>
    <t>Phụ lục số 44:</t>
  </si>
  <si>
    <t>XÃ LỢI BÁC</t>
  </si>
  <si>
    <t>Trụ sở làm việc của Đảng ủy, UBND xã Lợi Bác</t>
  </si>
  <si>
    <t>Thôn Nà U, xã Lợi Bác</t>
  </si>
  <si>
    <t>GCNQSDĐ số BP 195417 cấp ngày 23/12/2013 do UBND tỉnh Lạng Sơn cấp</t>
  </si>
  <si>
    <t>Trụ sở Đảng ủy,UBND xã Lợi Bác</t>
  </si>
  <si>
    <t>Trung tâm phục vụ hành chính công, phòng họp</t>
  </si>
  <si>
    <t>Trụ sở Đoàn thể, HĐND, Quân sự xã Lợi Bác</t>
  </si>
  <si>
    <t>Thôn Khòn Cháo - Co Cai, xã Lợi Bác</t>
  </si>
  <si>
    <t>GCNQSDĐ số BP091816 cấp ngày 01/9/2015 của UBND tỉnh Lạng Sơn</t>
  </si>
  <si>
    <t>Đang sử sụng</t>
  </si>
  <si>
    <t>Nhà văn hóa xã Lợi Bác</t>
  </si>
  <si>
    <t>Phụ lục 43:</t>
  </si>
  <si>
    <t>XÃ NA DƯƠNG</t>
  </si>
  <si>
    <t>Trụ sở Đảng ủy và UBND xã Na Dương (sử dụng trụ sở UBND xã Na Dương cũ)</t>
  </si>
  <si>
    <t>Khu Phố 2, xã Na Dương</t>
  </si>
  <si>
    <t>Bản trích đo số 878b ngày 17/10/2024</t>
  </si>
  <si>
    <t>Nhà làm việc cũ</t>
  </si>
  <si>
    <t>Bộ phận tiếp nhận và trả kết quả</t>
  </si>
  <si>
    <t>Nhà Văn hóa xã</t>
  </si>
  <si>
    <t>Bản trích đo số 878a ngày 17/10/2024</t>
  </si>
  <si>
    <t>Đất cơ sở văn hóa</t>
  </si>
  <si>
    <t>Trụ sở HĐND, MTTQ và khối đoàn thể (sử dụng trụ sở UBND xã Đông Quan cũ)</t>
  </si>
  <si>
    <t>Thôn Hua Cầu, xã Na Dương</t>
  </si>
  <si>
    <t>Thửa đất số 620 bản đồ số 02/2016</t>
  </si>
  <si>
    <t>Nhà trụ sở làm việc cũ</t>
  </si>
  <si>
    <t>Nhà văn hóa</t>
  </si>
  <si>
    <t>Trụ sở làm việc UBND xã Tú Đoạn cũ</t>
  </si>
  <si>
    <t>Thôn Dinh Chùa, xã Na Dương</t>
  </si>
  <si>
    <t xml:space="preserve">Tờ Bản đồ số 56 thửa đất số 32 đo đạc năm 2010 </t>
  </si>
  <si>
    <t>Trụ sở UBND xã 2 tầng</t>
  </si>
  <si>
    <t>Nhà văn hóa xã Tú Đoạn cũ</t>
  </si>
  <si>
    <t>Trụ sở UBND xã Khánh Xuân cũ</t>
  </si>
  <si>
    <t>Trụ sở UBND xã Hữu Khánh cũ</t>
  </si>
  <si>
    <t>Trụ sở UBND xã Đồng Bục cũ</t>
  </si>
  <si>
    <r>
      <t xml:space="preserve"> Trụ sở Đảng ủy, UBND xã Mẫu Sơn </t>
    </r>
    <r>
      <rPr>
        <sz val="12"/>
        <color theme="1"/>
        <rFont val="Times New Roman"/>
        <family val="1"/>
      </rPr>
      <t>(sử dụng Trụ sở UBND xã Yên Khoái cũ)</t>
    </r>
  </si>
  <si>
    <r>
      <t>Trụ sở Đoàn thể, HĐND, Quân sự xã Mẫu Sơn</t>
    </r>
    <r>
      <rPr>
        <sz val="12"/>
        <color theme="1"/>
        <rFont val="Times New Roman"/>
        <family val="1"/>
      </rPr>
      <t xml:space="preserve"> (sử dụng trụ sở UBND xã Tú Mịch cũ)</t>
    </r>
  </si>
  <si>
    <r>
      <t xml:space="preserve">Trụ sở Đảng ủy, UBND xã Khuất Xá </t>
    </r>
    <r>
      <rPr>
        <sz val="12"/>
        <rFont val="Times New Roman"/>
        <family val="1"/>
      </rPr>
      <t>(sử dụng Trụ sở UBND xã Khuất Xá cũ)</t>
    </r>
  </si>
  <si>
    <r>
      <t xml:space="preserve">Trụ sở BCH quân sự xã </t>
    </r>
    <r>
      <rPr>
        <sz val="12"/>
        <rFont val="Times New Roman"/>
        <family val="1"/>
      </rPr>
      <t>(sử dụng Trụ sở UBND xã Tam Gia cũ)</t>
    </r>
  </si>
  <si>
    <r>
      <t xml:space="preserve">Trụ sở Đoàn thể, HĐND, quân sự xã </t>
    </r>
    <r>
      <rPr>
        <sz val="12"/>
        <rFont val="Times New Roman"/>
        <family val="1"/>
      </rPr>
      <t>(sử dụng Trụ sở UBND xã Tĩnh Bắc cũ)</t>
    </r>
  </si>
  <si>
    <t>Thu hồi bố trí trụ sở làm việc tạm thời cho Công an xã sử dụng tạm thời trong thời gian chưa có trụ sở làm việc</t>
  </si>
  <si>
    <t xml:space="preserve">GCNQSDĐ số BP 107287, vào sổ cấp GCN số CT 02756 ngày 09/12/2014 của UBND tỉnh Lạng Sơn </t>
  </si>
  <si>
    <t xml:space="preserve">DANH MỤC TÀI SẢN CÔNG LÀ NHÀ, ĐẤT GIAO </t>
  </si>
  <si>
    <t>DANH MỤC TÀI SẢN CÔNG LÀ NHÀ, ĐẤT GIAO</t>
  </si>
  <si>
    <t>Trụ sở UBND xã Yên Khoái</t>
  </si>
  <si>
    <t>Thôn Long Đầu</t>
  </si>
  <si>
    <t>GCNQSDĐ số AG087463 ngày 12/5/2008 do UBND tỉnh Lạng Sơn cấp</t>
  </si>
  <si>
    <t xml:space="preserve">Nhà văn hoá xã Xuân Dương </t>
  </si>
  <si>
    <t>Xã Xuân Dương</t>
  </si>
  <si>
    <t>Trụ sở UBND xã Nam Quan (cũ)</t>
  </si>
  <si>
    <t xml:space="preserve">Nhà trụ sở làm việc </t>
  </si>
  <si>
    <t>Thôn Khòn Mùm, xã Xuân Dương</t>
  </si>
  <si>
    <t>GCNQSDĐ số  BP195364  cấp ngày 04/3/2014 của UBND tỉnh Lạng Sơn</t>
  </si>
  <si>
    <t>(Kèm theo Quyết định số 2135/QĐ-UBND ngày 30 tháng 9 năm 2025 của Chủ tịch Ủy ban nhân dân tỉnh Lạng Sơn)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</si>
</sst>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0;[Red]0"/>
    <numFmt numFmtId="166" formatCode="#,##0.0"/>
    <numFmt numFmtId="167" formatCode="_(* #,##0.0_);_(* \(#,##0.0\);_(* &quot;-&quot;??_);_(@_)"/>
    <numFmt numFmtId="168" formatCode="_-* #,##0.00\ _₫_-;\-* #,##0.00\ _₫_-;_-* &quot;-&quot;??\ _₫_-;_-@_-"/>
    <numFmt numFmtId="169" formatCode="_(* #.##0.00_);_(* \(#.##0.00\);_(* &quot;-&quot;??_);_(@_)"/>
    <numFmt numFmtId="170" formatCode="_(* #,##0_);_(* \(#,##0\);_(* &quot;-&quot;??_);_(@_)"/>
  </numFmts>
  <fonts count="45" x14ac:knownFonts="1">
    <font>
      <sz val="11"/>
      <color rgb="FF000000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</font>
    <font>
      <b/>
      <sz val="12"/>
      <color rgb="FF000000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i/>
      <sz val="12"/>
      <name val="Times New Roman"/>
      <family val="1"/>
    </font>
    <font>
      <i/>
      <sz val="12"/>
      <color rgb="FF000000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sz val="12"/>
      <color indexed="8"/>
      <name val="Times New Roman"/>
      <family val="1"/>
    </font>
    <font>
      <b/>
      <i/>
      <sz val="12"/>
      <name val="Times New Roman"/>
      <family val="1"/>
    </font>
    <font>
      <b/>
      <sz val="14"/>
      <color theme="1"/>
      <name val="Times New Roman"/>
      <family val="1"/>
    </font>
    <font>
      <b/>
      <sz val="14"/>
      <color rgb="FF0000FF"/>
      <name val="Times New Roman"/>
      <family val="1"/>
    </font>
    <font>
      <i/>
      <sz val="14"/>
      <name val="Times New Roman"/>
      <family val="1"/>
    </font>
    <font>
      <sz val="11"/>
      <color rgb="FF000000"/>
      <name val="Times New Roman"/>
      <family val="1"/>
    </font>
    <font>
      <sz val="11"/>
      <name val="Times New Roman"/>
      <family val="1"/>
    </font>
    <font>
      <sz val="13"/>
      <name val="Times New Roman"/>
      <family val="1"/>
    </font>
    <font>
      <sz val="11"/>
      <color indexed="8"/>
      <name val="Calibri"/>
      <family val="2"/>
    </font>
    <font>
      <sz val="12"/>
      <color rgb="FF0000FF"/>
      <name val="Times New Roman"/>
      <family val="1"/>
    </font>
    <font>
      <b/>
      <i/>
      <sz val="12"/>
      <color rgb="FF000000"/>
      <name val="Times New Roman"/>
      <family val="1"/>
    </font>
    <font>
      <sz val="12"/>
      <color rgb="FFFF0000"/>
      <name val="Times New Roman"/>
      <family val="1"/>
    </font>
    <font>
      <b/>
      <sz val="12"/>
      <color rgb="FFFF0000"/>
      <name val="Times New Roman"/>
      <family val="1"/>
    </font>
    <font>
      <sz val="11"/>
      <color rgb="FF000000"/>
      <name val="Times New Roman"/>
      <family val="1"/>
      <charset val="163"/>
    </font>
    <font>
      <sz val="14"/>
      <color indexed="8"/>
      <name val="Times New Roman"/>
      <family val="2"/>
    </font>
    <font>
      <sz val="14"/>
      <color theme="1"/>
      <name val="Times New Roman"/>
      <family val="2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b/>
      <sz val="14"/>
      <name val="Times New Roman"/>
      <family val="1"/>
    </font>
    <font>
      <sz val="12"/>
      <color theme="1"/>
      <name val="Times New Roman"/>
      <family val="2"/>
      <charset val="163"/>
    </font>
    <font>
      <i/>
      <sz val="12"/>
      <color theme="1"/>
      <name val="Times New Roman"/>
      <family val="1"/>
      <charset val="163"/>
    </font>
    <font>
      <b/>
      <sz val="12"/>
      <color theme="1"/>
      <name val="Times New Roman"/>
      <family val="1"/>
      <charset val="163"/>
    </font>
    <font>
      <b/>
      <sz val="12"/>
      <color theme="1"/>
      <name val="Calibri"/>
      <family val="2"/>
      <charset val="163"/>
      <scheme val="minor"/>
    </font>
    <font>
      <sz val="12"/>
      <color rgb="FFFF0000"/>
      <name val="Times New Roman"/>
      <family val="2"/>
      <charset val="163"/>
    </font>
    <font>
      <sz val="14"/>
      <color theme="1"/>
      <name val="Times New Roman"/>
      <family val="1"/>
      <charset val="163"/>
    </font>
    <font>
      <sz val="14"/>
      <color theme="1"/>
      <name val="Times New Roman"/>
      <family val="2"/>
      <charset val="163"/>
    </font>
    <font>
      <sz val="14"/>
      <color theme="1"/>
      <name val="Times New Roman"/>
      <family val="1"/>
    </font>
    <font>
      <sz val="11"/>
      <color theme="1"/>
      <name val="Times New Roman"/>
      <family val="2"/>
    </font>
    <font>
      <sz val="11"/>
      <color theme="1"/>
      <name val="Times New Roman"/>
      <family val="1"/>
    </font>
    <font>
      <b/>
      <sz val="11"/>
      <name val="Times New Roman"/>
      <family val="1"/>
    </font>
    <font>
      <b/>
      <sz val="13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30">
    <xf numFmtId="0" fontId="0" fillId="0" borderId="0"/>
    <xf numFmtId="164" fontId="5" fillId="0" borderId="0" applyFont="0" applyFill="0" applyBorder="0" applyAlignment="0" applyProtection="0"/>
    <xf numFmtId="0" fontId="4" fillId="0" borderId="0"/>
    <xf numFmtId="0" fontId="3" fillId="0" borderId="0"/>
    <xf numFmtId="168" fontId="19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7" fillId="0" borderId="0"/>
    <xf numFmtId="164" fontId="22" fillId="0" borderId="0" applyFont="0" applyFill="0" applyBorder="0" applyAlignment="0" applyProtection="0"/>
    <xf numFmtId="169" fontId="28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0" fontId="30" fillId="0" borderId="0"/>
    <xf numFmtId="0" fontId="7" fillId="0" borderId="0"/>
    <xf numFmtId="0" fontId="29" fillId="0" borderId="0"/>
    <xf numFmtId="0" fontId="31" fillId="0" borderId="0"/>
    <xf numFmtId="0" fontId="29" fillId="0" borderId="0"/>
    <xf numFmtId="0" fontId="5" fillId="0" borderId="0"/>
    <xf numFmtId="169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0" fontId="41" fillId="0" borderId="0"/>
    <xf numFmtId="164" fontId="41" fillId="0" borderId="0" applyFont="0" applyFill="0" applyBorder="0" applyAlignment="0" applyProtection="0"/>
    <xf numFmtId="168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339">
    <xf numFmtId="0" fontId="0" fillId="0" borderId="0" xfId="0"/>
    <xf numFmtId="0" fontId="7" fillId="2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7" fontId="7" fillId="2" borderId="2" xfId="1" applyNumberFormat="1" applyFont="1" applyFill="1" applyBorder="1" applyAlignment="1">
      <alignment vertical="center" wrapText="1"/>
    </xf>
    <xf numFmtId="167" fontId="12" fillId="2" borderId="1" xfId="1" applyNumberFormat="1" applyFont="1" applyFill="1" applyBorder="1" applyAlignment="1">
      <alignment vertical="center" wrapText="1"/>
    </xf>
    <xf numFmtId="164" fontId="7" fillId="0" borderId="2" xfId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167" fontId="7" fillId="0" borderId="2" xfId="1" applyNumberFormat="1" applyFont="1" applyBorder="1" applyAlignment="1">
      <alignment horizontal="right" vertical="center" wrapText="1"/>
    </xf>
    <xf numFmtId="167" fontId="7" fillId="0" borderId="2" xfId="1" applyNumberFormat="1" applyFont="1" applyFill="1" applyBorder="1" applyAlignment="1">
      <alignment horizontal="justify" vertical="center" wrapText="1"/>
    </xf>
    <xf numFmtId="49" fontId="7" fillId="0" borderId="2" xfId="1" quotePrefix="1" applyNumberFormat="1" applyFont="1" applyBorder="1" applyAlignment="1">
      <alignment horizontal="center" vertical="center" wrapText="1"/>
    </xf>
    <xf numFmtId="167" fontId="7" fillId="2" borderId="2" xfId="1" applyNumberFormat="1" applyFont="1" applyFill="1" applyBorder="1" applyAlignment="1">
      <alignment horizontal="right" vertical="center" wrapText="1"/>
    </xf>
    <xf numFmtId="167" fontId="12" fillId="0" borderId="2" xfId="1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164" fontId="7" fillId="0" borderId="2" xfId="1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15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 wrapText="1"/>
    </xf>
    <xf numFmtId="165" fontId="12" fillId="0" borderId="2" xfId="0" applyNumberFormat="1" applyFont="1" applyBorder="1" applyAlignment="1">
      <alignment horizontal="center" vertical="center"/>
    </xf>
    <xf numFmtId="0" fontId="12" fillId="0" borderId="3" xfId="0" applyFont="1" applyBorder="1" applyAlignment="1">
      <alignment horizontal="justify" vertical="center" wrapText="1"/>
    </xf>
    <xf numFmtId="165" fontId="7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166" fontId="12" fillId="0" borderId="2" xfId="0" applyNumberFormat="1" applyFont="1" applyBorder="1" applyAlignment="1">
      <alignment horizontal="center" vertical="center" wrapText="1"/>
    </xf>
    <xf numFmtId="165" fontId="15" fillId="0" borderId="2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166" fontId="20" fillId="0" borderId="0" xfId="0" applyNumberFormat="1" applyFont="1" applyAlignment="1">
      <alignment horizontal="center" vertical="center" wrapText="1"/>
    </xf>
    <xf numFmtId="166" fontId="20" fillId="0" borderId="0" xfId="0" applyNumberFormat="1" applyFont="1" applyAlignment="1">
      <alignment vertical="center" wrapText="1"/>
    </xf>
    <xf numFmtId="166" fontId="20" fillId="0" borderId="0" xfId="0" applyNumberFormat="1" applyFont="1" applyAlignment="1">
      <alignment horizontal="right" vertical="center" wrapText="1"/>
    </xf>
    <xf numFmtId="0" fontId="9" fillId="0" borderId="0" xfId="0" applyFont="1" applyAlignment="1">
      <alignment vertical="center" wrapText="1"/>
    </xf>
    <xf numFmtId="166" fontId="12" fillId="2" borderId="2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0" fillId="2" borderId="2" xfId="0" quotePrefix="1" applyFont="1" applyFill="1" applyBorder="1" applyAlignment="1">
      <alignment horizontal="center" vertical="center" wrapText="1"/>
    </xf>
    <xf numFmtId="0" fontId="11" fillId="2" borderId="2" xfId="0" quotePrefix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2" borderId="2" xfId="0" quotePrefix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166" fontId="6" fillId="2" borderId="2" xfId="0" applyNumberFormat="1" applyFont="1" applyFill="1" applyBorder="1" applyAlignment="1">
      <alignment vertical="center" wrapText="1"/>
    </xf>
    <xf numFmtId="166" fontId="12" fillId="2" borderId="2" xfId="0" applyNumberFormat="1" applyFont="1" applyFill="1" applyBorder="1" applyAlignment="1">
      <alignment horizontal="right" vertical="center" wrapText="1"/>
    </xf>
    <xf numFmtId="166" fontId="12" fillId="2" borderId="2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12" fillId="2" borderId="0" xfId="0" applyFont="1" applyFill="1" applyAlignment="1">
      <alignment horizontal="center" vertical="center" wrapText="1"/>
    </xf>
    <xf numFmtId="166" fontId="9" fillId="2" borderId="2" xfId="0" applyNumberFormat="1" applyFont="1" applyFill="1" applyBorder="1" applyAlignment="1">
      <alignment horizontal="center" vertical="center" wrapText="1"/>
    </xf>
    <xf numFmtId="166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166" fontId="21" fillId="2" borderId="2" xfId="0" applyNumberFormat="1" applyFont="1" applyFill="1" applyBorder="1" applyAlignment="1">
      <alignment horizontal="right" vertical="center" wrapText="1"/>
    </xf>
    <xf numFmtId="166" fontId="9" fillId="2" borderId="2" xfId="0" applyNumberFormat="1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166" fontId="7" fillId="2" borderId="7" xfId="4" applyNumberFormat="1" applyFont="1" applyFill="1" applyBorder="1" applyAlignment="1">
      <alignment horizontal="right" vertical="center" wrapText="1"/>
    </xf>
    <xf numFmtId="166" fontId="7" fillId="2" borderId="2" xfId="4" applyNumberFormat="1" applyFont="1" applyFill="1" applyBorder="1" applyAlignment="1">
      <alignment horizontal="right" vertical="center" wrapText="1"/>
    </xf>
    <xf numFmtId="166" fontId="7" fillId="2" borderId="2" xfId="0" applyNumberFormat="1" applyFont="1" applyFill="1" applyBorder="1" applyAlignment="1">
      <alignment horizontal="right" vertical="center" wrapText="1"/>
    </xf>
    <xf numFmtId="166" fontId="12" fillId="2" borderId="2" xfId="5" applyNumberFormat="1" applyFont="1" applyFill="1" applyBorder="1" applyAlignment="1">
      <alignment horizontal="right" vertical="center" wrapText="1"/>
    </xf>
    <xf numFmtId="166" fontId="7" fillId="2" borderId="2" xfId="5" applyNumberFormat="1" applyFont="1" applyFill="1" applyBorder="1" applyAlignment="1">
      <alignment horizontal="right" vertical="center" wrapText="1"/>
    </xf>
    <xf numFmtId="166" fontId="7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166" fontId="12" fillId="0" borderId="0" xfId="0" applyNumberFormat="1" applyFont="1" applyAlignment="1">
      <alignment vertical="center" wrapText="1"/>
    </xf>
    <xf numFmtId="0" fontId="12" fillId="2" borderId="2" xfId="0" applyFont="1" applyFill="1" applyBorder="1" applyAlignment="1">
      <alignment horizontal="left" vertical="center" wrapText="1" shrinkToFit="1"/>
    </xf>
    <xf numFmtId="166" fontId="24" fillId="2" borderId="2" xfId="0" applyNumberFormat="1" applyFont="1" applyFill="1" applyBorder="1" applyAlignment="1">
      <alignment horizontal="center" vertical="center" wrapText="1"/>
    </xf>
    <xf numFmtId="166" fontId="11" fillId="2" borderId="7" xfId="0" applyNumberFormat="1" applyFont="1" applyFill="1" applyBorder="1" applyAlignment="1">
      <alignment horizontal="center" vertical="center" wrapText="1"/>
    </xf>
    <xf numFmtId="166" fontId="11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 shrinkToFit="1"/>
    </xf>
    <xf numFmtId="0" fontId="12" fillId="2" borderId="7" xfId="0" applyFont="1" applyFill="1" applyBorder="1" applyAlignment="1">
      <alignment horizontal="center" vertical="center" wrapText="1"/>
    </xf>
    <xf numFmtId="166" fontId="25" fillId="2" borderId="2" xfId="0" applyNumberFormat="1" applyFont="1" applyFill="1" applyBorder="1" applyAlignment="1">
      <alignment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166" fontId="21" fillId="2" borderId="2" xfId="6" applyNumberFormat="1" applyFont="1" applyFill="1" applyBorder="1" applyAlignment="1">
      <alignment horizontal="righ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166" fontId="7" fillId="2" borderId="1" xfId="4" applyNumberFormat="1" applyFont="1" applyFill="1" applyBorder="1" applyAlignment="1">
      <alignment horizontal="right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166" fontId="25" fillId="2" borderId="2" xfId="0" applyNumberFormat="1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166" fontId="12" fillId="2" borderId="2" xfId="0" quotePrefix="1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166" fontId="0" fillId="0" borderId="0" xfId="0" applyNumberFormat="1" applyAlignment="1">
      <alignment horizontal="center" vertical="center" wrapText="1"/>
    </xf>
    <xf numFmtId="166" fontId="0" fillId="0" borderId="0" xfId="0" applyNumberFormat="1" applyAlignment="1">
      <alignment vertical="center" wrapText="1"/>
    </xf>
    <xf numFmtId="0" fontId="12" fillId="0" borderId="0" xfId="18" applyFont="1" applyAlignment="1">
      <alignment vertical="center" wrapText="1"/>
    </xf>
    <xf numFmtId="0" fontId="7" fillId="0" borderId="0" xfId="18" applyFont="1"/>
    <xf numFmtId="0" fontId="12" fillId="0" borderId="0" xfId="18" applyFont="1" applyAlignment="1">
      <alignment horizontal="center" vertical="center" wrapText="1"/>
    </xf>
    <xf numFmtId="0" fontId="7" fillId="0" borderId="0" xfId="18" applyFont="1" applyAlignment="1">
      <alignment horizontal="center"/>
    </xf>
    <xf numFmtId="0" fontId="7" fillId="0" borderId="0" xfId="18" applyFont="1" applyAlignment="1">
      <alignment horizontal="center" wrapText="1"/>
    </xf>
    <xf numFmtId="166" fontId="7" fillId="0" borderId="8" xfId="18" applyNumberFormat="1" applyFont="1" applyBorder="1" applyAlignment="1">
      <alignment horizontal="center"/>
    </xf>
    <xf numFmtId="0" fontId="7" fillId="0" borderId="0" xfId="18" applyFont="1" applyAlignment="1">
      <alignment wrapText="1"/>
    </xf>
    <xf numFmtId="166" fontId="12" fillId="0" borderId="2" xfId="18" applyNumberFormat="1" applyFont="1" applyBorder="1" applyAlignment="1">
      <alignment horizontal="center" vertical="center" wrapText="1"/>
    </xf>
    <xf numFmtId="0" fontId="12" fillId="0" borderId="1" xfId="18" applyFont="1" applyBorder="1" applyAlignment="1">
      <alignment horizontal="center" vertical="center" wrapText="1"/>
    </xf>
    <xf numFmtId="0" fontId="12" fillId="0" borderId="2" xfId="18" quotePrefix="1" applyFont="1" applyBorder="1" applyAlignment="1">
      <alignment horizontal="center" vertical="center"/>
    </xf>
    <xf numFmtId="0" fontId="12" fillId="0" borderId="5" xfId="18" quotePrefix="1" applyFont="1" applyBorder="1" applyAlignment="1">
      <alignment horizontal="center" vertical="center" wrapText="1"/>
    </xf>
    <xf numFmtId="0" fontId="12" fillId="0" borderId="2" xfId="18" quotePrefix="1" applyFont="1" applyBorder="1" applyAlignment="1">
      <alignment horizontal="center" vertical="center" wrapText="1"/>
    </xf>
    <xf numFmtId="166" fontId="12" fillId="0" borderId="2" xfId="18" quotePrefix="1" applyNumberFormat="1" applyFont="1" applyBorder="1" applyAlignment="1">
      <alignment horizontal="right" vertical="center"/>
    </xf>
    <xf numFmtId="0" fontId="12" fillId="0" borderId="0" xfId="18" applyFont="1" applyAlignment="1">
      <alignment horizontal="center" vertical="center"/>
    </xf>
    <xf numFmtId="0" fontId="12" fillId="0" borderId="2" xfId="18" applyFont="1" applyBorder="1" applyAlignment="1">
      <alignment horizontal="center" vertical="center" wrapText="1"/>
    </xf>
    <xf numFmtId="49" fontId="12" fillId="0" borderId="2" xfId="18" applyNumberFormat="1" applyFont="1" applyBorder="1" applyAlignment="1">
      <alignment horizontal="center" vertical="center" wrapText="1"/>
    </xf>
    <xf numFmtId="0" fontId="12" fillId="0" borderId="4" xfId="18" applyFont="1" applyBorder="1" applyAlignment="1">
      <alignment horizontal="left" vertical="center" wrapText="1"/>
    </xf>
    <xf numFmtId="0" fontId="7" fillId="0" borderId="2" xfId="18" applyFont="1" applyBorder="1" applyAlignment="1">
      <alignment horizontal="center" vertical="center" wrapText="1"/>
    </xf>
    <xf numFmtId="166" fontId="7" fillId="0" borderId="5" xfId="18" applyNumberFormat="1" applyFont="1" applyBorder="1" applyAlignment="1">
      <alignment horizontal="right" vertical="center" wrapText="1"/>
    </xf>
    <xf numFmtId="166" fontId="12" fillId="0" borderId="2" xfId="18" applyNumberFormat="1" applyFont="1" applyBorder="1" applyAlignment="1">
      <alignment horizontal="right" vertical="center" wrapText="1"/>
    </xf>
    <xf numFmtId="3" fontId="7" fillId="0" borderId="2" xfId="18" applyNumberFormat="1" applyFont="1" applyBorder="1" applyAlignment="1">
      <alignment horizontal="center" vertical="center" wrapText="1"/>
    </xf>
    <xf numFmtId="0" fontId="7" fillId="0" borderId="2" xfId="18" applyFont="1" applyBorder="1" applyAlignment="1">
      <alignment vertical="center"/>
    </xf>
    <xf numFmtId="0" fontId="7" fillId="0" borderId="0" xfId="18" applyFont="1" applyAlignment="1">
      <alignment vertical="center"/>
    </xf>
    <xf numFmtId="49" fontId="7" fillId="0" borderId="2" xfId="18" applyNumberFormat="1" applyFont="1" applyBorder="1" applyAlignment="1">
      <alignment horizontal="center" vertical="center" wrapText="1"/>
    </xf>
    <xf numFmtId="0" fontId="7" fillId="0" borderId="4" xfId="18" applyFont="1" applyBorder="1" applyAlignment="1">
      <alignment horizontal="left" vertical="center" wrapText="1"/>
    </xf>
    <xf numFmtId="166" fontId="7" fillId="0" borderId="2" xfId="18" applyNumberFormat="1" applyFont="1" applyBorder="1" applyAlignment="1">
      <alignment horizontal="right" vertical="center" wrapText="1"/>
    </xf>
    <xf numFmtId="166" fontId="12" fillId="0" borderId="5" xfId="18" applyNumberFormat="1" applyFont="1" applyBorder="1" applyAlignment="1">
      <alignment horizontal="right" vertical="center" wrapText="1"/>
    </xf>
    <xf numFmtId="3" fontId="7" fillId="0" borderId="1" xfId="18" applyNumberFormat="1" applyFont="1" applyBorder="1" applyAlignment="1">
      <alignment horizontal="center" vertical="center" wrapText="1"/>
    </xf>
    <xf numFmtId="0" fontId="12" fillId="0" borderId="11" xfId="18" applyFont="1" applyBorder="1" applyAlignment="1">
      <alignment horizontal="left" vertical="center" wrapText="1"/>
    </xf>
    <xf numFmtId="166" fontId="7" fillId="0" borderId="9" xfId="18" applyNumberFormat="1" applyFont="1" applyBorder="1" applyAlignment="1">
      <alignment horizontal="right" vertical="center" wrapText="1"/>
    </xf>
    <xf numFmtId="166" fontId="7" fillId="0" borderId="1" xfId="18" applyNumberFormat="1" applyFont="1" applyBorder="1" applyAlignment="1">
      <alignment horizontal="right" vertical="center" wrapText="1"/>
    </xf>
    <xf numFmtId="166" fontId="12" fillId="0" borderId="9" xfId="18" applyNumberFormat="1" applyFont="1" applyBorder="1" applyAlignment="1">
      <alignment horizontal="right" vertical="center" wrapText="1"/>
    </xf>
    <xf numFmtId="0" fontId="7" fillId="0" borderId="1" xfId="18" applyFont="1" applyBorder="1" applyAlignment="1">
      <alignment horizontal="center" vertical="center" wrapText="1"/>
    </xf>
    <xf numFmtId="0" fontId="7" fillId="0" borderId="2" xfId="18" applyFont="1" applyBorder="1" applyAlignment="1">
      <alignment horizontal="center" vertical="center"/>
    </xf>
    <xf numFmtId="166" fontId="7" fillId="0" borderId="2" xfId="1" applyNumberFormat="1" applyFont="1" applyFill="1" applyBorder="1" applyAlignment="1">
      <alignment horizontal="right" vertical="center" wrapText="1"/>
    </xf>
    <xf numFmtId="166" fontId="12" fillId="0" borderId="2" xfId="1" applyNumberFormat="1" applyFont="1" applyFill="1" applyBorder="1" applyAlignment="1">
      <alignment horizontal="right" vertical="center" wrapText="1"/>
    </xf>
    <xf numFmtId="166" fontId="7" fillId="0" borderId="0" xfId="18" applyNumberFormat="1" applyFont="1" applyAlignment="1">
      <alignment horizontal="right"/>
    </xf>
    <xf numFmtId="166" fontId="7" fillId="0" borderId="0" xfId="18" applyNumberFormat="1" applyFont="1"/>
    <xf numFmtId="0" fontId="33" fillId="2" borderId="0" xfId="15" applyFont="1" applyFill="1"/>
    <xf numFmtId="0" fontId="36" fillId="2" borderId="0" xfId="15" applyFont="1" applyFill="1"/>
    <xf numFmtId="0" fontId="8" fillId="2" borderId="0" xfId="15" applyFont="1" applyFill="1"/>
    <xf numFmtId="0" fontId="37" fillId="2" borderId="0" xfId="15" applyFont="1" applyFill="1"/>
    <xf numFmtId="0" fontId="38" fillId="2" borderId="0" xfId="15" applyFont="1" applyFill="1" applyAlignment="1">
      <alignment horizontal="center"/>
    </xf>
    <xf numFmtId="0" fontId="39" fillId="2" borderId="0" xfId="15" applyFont="1" applyFill="1" applyAlignment="1">
      <alignment horizontal="left" wrapText="1"/>
    </xf>
    <xf numFmtId="0" fontId="40" fillId="2" borderId="0" xfId="15" applyFont="1" applyFill="1"/>
    <xf numFmtId="0" fontId="39" fillId="2" borderId="0" xfId="15" applyFont="1" applyFill="1"/>
    <xf numFmtId="0" fontId="12" fillId="0" borderId="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  <xf numFmtId="166" fontId="7" fillId="0" borderId="1" xfId="1" applyNumberFormat="1" applyFont="1" applyFill="1" applyBorder="1" applyAlignment="1">
      <alignment horizontal="right" vertical="center" wrapText="1"/>
    </xf>
    <xf numFmtId="166" fontId="7" fillId="0" borderId="2" xfId="0" applyNumberFormat="1" applyFont="1" applyBorder="1" applyAlignment="1">
      <alignment vertical="center" wrapText="1"/>
    </xf>
    <xf numFmtId="166" fontId="7" fillId="0" borderId="2" xfId="0" applyNumberFormat="1" applyFont="1" applyBorder="1" applyAlignment="1">
      <alignment horizontal="right"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0" fontId="12" fillId="0" borderId="2" xfId="0" applyFont="1" applyBorder="1" applyAlignment="1">
      <alignment vertical="center" wrapText="1"/>
    </xf>
    <xf numFmtId="0" fontId="12" fillId="0" borderId="2" xfId="0" quotePrefix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166" fontId="7" fillId="0" borderId="2" xfId="0" quotePrefix="1" applyNumberFormat="1" applyFont="1" applyBorder="1" applyAlignment="1">
      <alignment horizontal="right" vertical="center" wrapText="1"/>
    </xf>
    <xf numFmtId="0" fontId="41" fillId="0" borderId="0" xfId="22" applyAlignment="1">
      <alignment vertical="center"/>
    </xf>
    <xf numFmtId="0" fontId="20" fillId="0" borderId="0" xfId="22" applyFont="1" applyAlignment="1">
      <alignment vertical="center"/>
    </xf>
    <xf numFmtId="0" fontId="42" fillId="0" borderId="0" xfId="22" applyFont="1" applyAlignment="1">
      <alignment horizontal="center" vertical="center" wrapText="1"/>
    </xf>
    <xf numFmtId="0" fontId="42" fillId="0" borderId="0" xfId="22" applyFont="1" applyAlignment="1">
      <alignment vertical="center" wrapText="1"/>
    </xf>
    <xf numFmtId="167" fontId="42" fillId="0" borderId="0" xfId="23" applyNumberFormat="1" applyFont="1" applyBorder="1" applyAlignment="1">
      <alignment vertical="center" wrapText="1"/>
    </xf>
    <xf numFmtId="0" fontId="13" fillId="0" borderId="0" xfId="22" applyFont="1" applyAlignment="1">
      <alignment vertical="center"/>
    </xf>
    <xf numFmtId="167" fontId="8" fillId="0" borderId="2" xfId="23" applyNumberFormat="1" applyFont="1" applyBorder="1" applyAlignment="1">
      <alignment horizontal="center" vertical="center" wrapText="1"/>
    </xf>
    <xf numFmtId="0" fontId="12" fillId="0" borderId="2" xfId="22" applyFont="1" applyBorder="1" applyAlignment="1">
      <alignment horizontal="center" vertical="center" wrapText="1"/>
    </xf>
    <xf numFmtId="0" fontId="8" fillId="0" borderId="2" xfId="22" applyFont="1" applyBorder="1" applyAlignment="1">
      <alignment horizontal="center" vertical="center" wrapText="1"/>
    </xf>
    <xf numFmtId="0" fontId="13" fillId="0" borderId="2" xfId="22" applyFont="1" applyBorder="1" applyAlignment="1">
      <alignment horizontal="center" vertical="center" wrapText="1"/>
    </xf>
    <xf numFmtId="0" fontId="13" fillId="0" borderId="2" xfId="22" applyFont="1" applyBorder="1" applyAlignment="1">
      <alignment vertical="center" wrapText="1"/>
    </xf>
    <xf numFmtId="167" fontId="13" fillId="0" borderId="2" xfId="23" applyNumberFormat="1" applyFont="1" applyBorder="1" applyAlignment="1">
      <alignment vertical="center" wrapText="1"/>
    </xf>
    <xf numFmtId="0" fontId="7" fillId="0" borderId="2" xfId="22" applyFont="1" applyBorder="1" applyAlignment="1">
      <alignment horizontal="center" vertical="center" wrapText="1"/>
    </xf>
    <xf numFmtId="0" fontId="13" fillId="0" borderId="2" xfId="22" applyFont="1" applyBorder="1" applyAlignment="1">
      <alignment horizontal="left" vertical="center" wrapText="1"/>
    </xf>
    <xf numFmtId="0" fontId="12" fillId="0" borderId="2" xfId="22" applyFont="1" applyBorder="1" applyAlignment="1">
      <alignment vertical="center" wrapText="1"/>
    </xf>
    <xf numFmtId="167" fontId="7" fillId="0" borderId="2" xfId="23" applyNumberFormat="1" applyFont="1" applyFill="1" applyBorder="1" applyAlignment="1">
      <alignment horizontal="right" vertical="center" wrapText="1"/>
    </xf>
    <xf numFmtId="167" fontId="7" fillId="0" borderId="2" xfId="23" applyNumberFormat="1" applyFont="1" applyFill="1" applyBorder="1" applyAlignment="1">
      <alignment vertical="center" wrapText="1"/>
    </xf>
    <xf numFmtId="0" fontId="7" fillId="0" borderId="2" xfId="22" applyFont="1" applyBorder="1" applyAlignment="1">
      <alignment vertical="center" wrapText="1"/>
    </xf>
    <xf numFmtId="0" fontId="7" fillId="0" borderId="2" xfId="22" applyFont="1" applyBorder="1" applyAlignment="1">
      <alignment horizontal="left" vertical="center" wrapText="1"/>
    </xf>
    <xf numFmtId="0" fontId="8" fillId="0" borderId="2" xfId="22" applyFont="1" applyBorder="1" applyAlignment="1">
      <alignment horizontal="left" vertical="center" wrapText="1"/>
    </xf>
    <xf numFmtId="167" fontId="13" fillId="0" borderId="2" xfId="23" applyNumberFormat="1" applyFont="1" applyBorder="1" applyAlignment="1">
      <alignment horizontal="right" vertical="center" wrapText="1"/>
    </xf>
    <xf numFmtId="0" fontId="41" fillId="0" borderId="0" xfId="22" applyAlignment="1">
      <alignment horizontal="center" vertical="center"/>
    </xf>
    <xf numFmtId="0" fontId="41" fillId="0" borderId="0" xfId="22" applyAlignment="1">
      <alignment vertical="center" wrapText="1"/>
    </xf>
    <xf numFmtId="0" fontId="41" fillId="0" borderId="0" xfId="22" applyAlignment="1">
      <alignment horizontal="center" vertical="center" wrapText="1"/>
    </xf>
    <xf numFmtId="167" fontId="42" fillId="0" borderId="0" xfId="23" applyNumberFormat="1" applyFont="1" applyAlignment="1">
      <alignment vertical="center"/>
    </xf>
    <xf numFmtId="167" fontId="0" fillId="0" borderId="0" xfId="23" applyNumberFormat="1" applyFont="1" applyAlignment="1">
      <alignment vertical="center"/>
    </xf>
    <xf numFmtId="0" fontId="8" fillId="0" borderId="0" xfId="22" applyFont="1" applyAlignment="1">
      <alignment horizontal="center" vertical="center"/>
    </xf>
    <xf numFmtId="167" fontId="8" fillId="0" borderId="2" xfId="22" applyNumberFormat="1" applyFont="1" applyBorder="1" applyAlignment="1">
      <alignment horizontal="center" vertical="center" wrapText="1"/>
    </xf>
    <xf numFmtId="166" fontId="7" fillId="2" borderId="6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66" fontId="7" fillId="0" borderId="0" xfId="0" applyNumberFormat="1" applyFont="1" applyAlignment="1">
      <alignment horizontal="right" vertical="center"/>
    </xf>
    <xf numFmtId="0" fontId="12" fillId="0" borderId="2" xfId="0" applyFont="1" applyBorder="1" applyAlignment="1">
      <alignment vertical="center"/>
    </xf>
    <xf numFmtId="166" fontId="12" fillId="0" borderId="2" xfId="0" applyNumberFormat="1" applyFont="1" applyBorder="1" applyAlignment="1">
      <alignment horizontal="right"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vertical="center" wrapText="1"/>
    </xf>
    <xf numFmtId="164" fontId="7" fillId="0" borderId="2" xfId="1" applyFont="1" applyFill="1" applyBorder="1" applyAlignment="1">
      <alignment horizontal="center" vertical="center" wrapText="1"/>
    </xf>
    <xf numFmtId="164" fontId="7" fillId="0" borderId="2" xfId="1" applyFont="1" applyFill="1" applyBorder="1" applyAlignment="1">
      <alignment vertical="center" wrapText="1"/>
    </xf>
    <xf numFmtId="166" fontId="12" fillId="0" borderId="1" xfId="1" applyNumberFormat="1" applyFont="1" applyFill="1" applyBorder="1" applyAlignment="1">
      <alignment horizontal="right" vertical="center" wrapText="1"/>
    </xf>
    <xf numFmtId="0" fontId="26" fillId="0" borderId="12" xfId="0" applyFont="1" applyBorder="1" applyAlignment="1">
      <alignment vertical="center" wrapText="1"/>
    </xf>
    <xf numFmtId="0" fontId="26" fillId="0" borderId="0" xfId="0" applyFont="1" applyAlignment="1">
      <alignment vertical="center" wrapText="1"/>
    </xf>
    <xf numFmtId="166" fontId="12" fillId="0" borderId="2" xfId="0" applyNumberFormat="1" applyFont="1" applyBorder="1" applyAlignment="1">
      <alignment horizontal="righ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167" fontId="7" fillId="0" borderId="0" xfId="1" applyNumberFormat="1" applyFont="1" applyAlignment="1">
      <alignment vertical="center"/>
    </xf>
    <xf numFmtId="0" fontId="23" fillId="0" borderId="2" xfId="18" applyFont="1" applyBorder="1" applyAlignment="1">
      <alignment horizontal="center" vertical="center" wrapText="1"/>
    </xf>
    <xf numFmtId="170" fontId="12" fillId="0" borderId="2" xfId="1" applyNumberFormat="1" applyFont="1" applyBorder="1" applyAlignment="1">
      <alignment horizontal="center" vertical="center"/>
    </xf>
    <xf numFmtId="0" fontId="32" fillId="0" borderId="0" xfId="18" applyFont="1" applyAlignment="1">
      <alignment vertical="center" wrapText="1"/>
    </xf>
    <xf numFmtId="166" fontId="21" fillId="0" borderId="1" xfId="1" applyNumberFormat="1" applyFont="1" applyFill="1" applyBorder="1" applyAlignment="1">
      <alignment horizontal="right" vertical="center" wrapText="1"/>
    </xf>
    <xf numFmtId="0" fontId="12" fillId="0" borderId="2" xfId="15" applyFont="1" applyBorder="1" applyAlignment="1">
      <alignment horizontal="left" vertical="center" wrapText="1"/>
    </xf>
    <xf numFmtId="4" fontId="7" fillId="2" borderId="2" xfId="0" applyNumberFormat="1" applyFont="1" applyFill="1" applyBorder="1" applyAlignment="1">
      <alignment vertical="center" wrapText="1"/>
    </xf>
    <xf numFmtId="166" fontId="7" fillId="0" borderId="2" xfId="27" applyNumberFormat="1" applyFont="1" applyBorder="1" applyAlignment="1">
      <alignment horizontal="right" vertical="center" wrapText="1"/>
    </xf>
    <xf numFmtId="167" fontId="7" fillId="2" borderId="0" xfId="1" applyNumberFormat="1" applyFont="1" applyFill="1" applyAlignment="1">
      <alignment vertical="center"/>
    </xf>
    <xf numFmtId="167" fontId="12" fillId="2" borderId="2" xfId="1" applyNumberFormat="1" applyFont="1" applyFill="1" applyBorder="1" applyAlignment="1">
      <alignment horizontal="center" vertical="center" wrapText="1"/>
    </xf>
    <xf numFmtId="167" fontId="12" fillId="2" borderId="2" xfId="1" applyNumberFormat="1" applyFont="1" applyFill="1" applyBorder="1" applyAlignment="1">
      <alignment vertical="center"/>
    </xf>
    <xf numFmtId="0" fontId="7" fillId="0" borderId="2" xfId="28" applyFont="1" applyBorder="1" applyAlignment="1">
      <alignment horizontal="left" vertical="center" wrapText="1"/>
    </xf>
    <xf numFmtId="0" fontId="7" fillId="0" borderId="2" xfId="0" applyFont="1" applyBorder="1" applyAlignment="1">
      <alignment vertical="center"/>
    </xf>
    <xf numFmtId="0" fontId="7" fillId="0" borderId="2" xfId="29" applyFont="1" applyBorder="1" applyAlignment="1">
      <alignment horizontal="center" vertical="center" wrapText="1"/>
    </xf>
    <xf numFmtId="0" fontId="12" fillId="0" borderId="2" xfId="28" applyFont="1" applyBorder="1" applyAlignment="1">
      <alignment horizontal="left" vertical="center" wrapText="1"/>
    </xf>
    <xf numFmtId="166" fontId="7" fillId="0" borderId="2" xfId="29" applyNumberFormat="1" applyFont="1" applyBorder="1" applyAlignment="1">
      <alignment horizontal="right" vertical="center" wrapText="1"/>
    </xf>
    <xf numFmtId="166" fontId="6" fillId="0" borderId="2" xfId="0" applyNumberFormat="1" applyFont="1" applyBorder="1" applyAlignment="1">
      <alignment horizontal="center" vertical="center" wrapText="1"/>
    </xf>
    <xf numFmtId="166" fontId="12" fillId="0" borderId="2" xfId="0" quotePrefix="1" applyNumberFormat="1" applyFont="1" applyBorder="1" applyAlignment="1">
      <alignment horizontal="right" vertical="center" wrapText="1"/>
    </xf>
    <xf numFmtId="166" fontId="9" fillId="0" borderId="2" xfId="0" quotePrefix="1" applyNumberFormat="1" applyFont="1" applyBorder="1" applyAlignment="1">
      <alignment horizontal="right" vertical="center" wrapText="1"/>
    </xf>
    <xf numFmtId="166" fontId="7" fillId="0" borderId="2" xfId="4" applyNumberFormat="1" applyFont="1" applyFill="1" applyBorder="1" applyAlignment="1">
      <alignment horizontal="right" vertical="center" wrapText="1"/>
    </xf>
    <xf numFmtId="166" fontId="9" fillId="0" borderId="2" xfId="4" quotePrefix="1" applyNumberFormat="1" applyFont="1" applyFill="1" applyBorder="1" applyAlignment="1">
      <alignment horizontal="right" vertical="center" wrapText="1"/>
    </xf>
    <xf numFmtId="166" fontId="21" fillId="0" borderId="1" xfId="0" applyNumberFormat="1" applyFont="1" applyBorder="1" applyAlignment="1">
      <alignment horizontal="right" vertical="center" wrapText="1"/>
    </xf>
    <xf numFmtId="166" fontId="21" fillId="0" borderId="2" xfId="0" applyNumberFormat="1" applyFont="1" applyBorder="1" applyAlignment="1">
      <alignment horizontal="right" vertical="center" wrapText="1"/>
    </xf>
    <xf numFmtId="166" fontId="21" fillId="0" borderId="7" xfId="0" applyNumberFormat="1" applyFont="1" applyBorder="1" applyAlignment="1">
      <alignment horizontal="right" vertical="center" wrapText="1"/>
    </xf>
    <xf numFmtId="166" fontId="9" fillId="0" borderId="1" xfId="4" quotePrefix="1" applyNumberFormat="1" applyFont="1" applyFill="1" applyBorder="1" applyAlignment="1">
      <alignment horizontal="right" vertical="center" wrapText="1"/>
    </xf>
    <xf numFmtId="166" fontId="21" fillId="0" borderId="2" xfId="6" applyNumberFormat="1" applyFont="1" applyFill="1" applyBorder="1" applyAlignment="1">
      <alignment horizontal="right" vertical="center" wrapText="1" shrinkToFit="1"/>
    </xf>
    <xf numFmtId="166" fontId="0" fillId="0" borderId="0" xfId="0" applyNumberFormat="1" applyAlignment="1">
      <alignment horizontal="right" vertical="center" wrapText="1"/>
    </xf>
    <xf numFmtId="0" fontId="33" fillId="0" borderId="0" xfId="15" applyFont="1"/>
    <xf numFmtId="0" fontId="8" fillId="0" borderId="2" xfId="15" applyFont="1" applyBorder="1" applyAlignment="1">
      <alignment horizontal="center" vertical="center" wrapText="1"/>
    </xf>
    <xf numFmtId="0" fontId="35" fillId="0" borderId="2" xfId="15" applyFont="1" applyBorder="1" applyAlignment="1">
      <alignment horizontal="center" vertical="center" wrapText="1"/>
    </xf>
    <xf numFmtId="0" fontId="35" fillId="0" borderId="2" xfId="15" applyFont="1" applyBorder="1" applyAlignment="1">
      <alignment horizontal="left" vertical="center" wrapText="1"/>
    </xf>
    <xf numFmtId="0" fontId="8" fillId="0" borderId="2" xfId="15" applyFont="1" applyBorder="1" applyAlignment="1">
      <alignment horizontal="center" vertical="center"/>
    </xf>
    <xf numFmtId="0" fontId="13" fillId="0" borderId="2" xfId="15" applyFont="1" applyBorder="1" applyAlignment="1">
      <alignment horizontal="center" vertical="center" wrapText="1"/>
    </xf>
    <xf numFmtId="164" fontId="8" fillId="0" borderId="2" xfId="11" applyFont="1" applyFill="1" applyBorder="1" applyAlignment="1">
      <alignment horizontal="center" vertical="center" wrapText="1"/>
    </xf>
    <xf numFmtId="164" fontId="35" fillId="0" borderId="2" xfId="11" applyFont="1" applyFill="1" applyBorder="1" applyAlignment="1">
      <alignment horizontal="center" vertical="center" wrapText="1"/>
    </xf>
    <xf numFmtId="0" fontId="36" fillId="0" borderId="0" xfId="15" applyFont="1"/>
    <xf numFmtId="0" fontId="13" fillId="0" borderId="2" xfId="15" applyFont="1" applyBorder="1" applyAlignment="1">
      <alignment horizontal="center" vertical="center"/>
    </xf>
    <xf numFmtId="166" fontId="14" fillId="0" borderId="2" xfId="15" applyNumberFormat="1" applyFont="1" applyBorder="1" applyAlignment="1">
      <alignment horizontal="right" vertical="center" wrapText="1"/>
    </xf>
    <xf numFmtId="164" fontId="13" fillId="0" borderId="2" xfId="11" applyFont="1" applyFill="1" applyBorder="1" applyAlignment="1">
      <alignment vertical="center"/>
    </xf>
    <xf numFmtId="164" fontId="8" fillId="0" borderId="2" xfId="11" applyFont="1" applyFill="1" applyBorder="1" applyAlignment="1">
      <alignment vertical="center"/>
    </xf>
    <xf numFmtId="0" fontId="8" fillId="0" borderId="2" xfId="15" applyFont="1" applyBorder="1" applyAlignment="1">
      <alignment vertical="center"/>
    </xf>
    <xf numFmtId="0" fontId="8" fillId="0" borderId="0" xfId="15" applyFont="1"/>
    <xf numFmtId="0" fontId="7" fillId="0" borderId="2" xfId="15" applyFont="1" applyBorder="1" applyAlignment="1">
      <alignment horizontal="left" vertical="center" wrapText="1"/>
    </xf>
    <xf numFmtId="166" fontId="14" fillId="0" borderId="2" xfId="15" applyNumberFormat="1" applyFont="1" applyBorder="1" applyAlignment="1">
      <alignment horizontal="center" vertical="center" wrapText="1"/>
    </xf>
    <xf numFmtId="0" fontId="13" fillId="0" borderId="2" xfId="15" applyFont="1" applyBorder="1" applyAlignment="1">
      <alignment vertical="center" wrapText="1"/>
    </xf>
    <xf numFmtId="0" fontId="8" fillId="0" borderId="2" xfId="15" applyFont="1" applyBorder="1" applyAlignment="1">
      <alignment horizontal="left" vertical="center" wrapText="1"/>
    </xf>
    <xf numFmtId="166" fontId="13" fillId="0" borderId="2" xfId="15" applyNumberFormat="1" applyFont="1" applyBorder="1" applyAlignment="1">
      <alignment vertical="center"/>
    </xf>
    <xf numFmtId="166" fontId="8" fillId="0" borderId="2" xfId="15" applyNumberFormat="1" applyFont="1" applyBorder="1" applyAlignment="1">
      <alignment vertical="center"/>
    </xf>
    <xf numFmtId="166" fontId="7" fillId="0" borderId="2" xfId="15" applyNumberFormat="1" applyFont="1" applyBorder="1" applyAlignment="1">
      <alignment horizontal="right" vertical="center" wrapText="1"/>
    </xf>
    <xf numFmtId="0" fontId="8" fillId="0" borderId="0" xfId="15" applyFont="1" applyAlignment="1">
      <alignment horizontal="center" vertical="center"/>
    </xf>
    <xf numFmtId="0" fontId="8" fillId="0" borderId="7" xfId="15" applyFont="1" applyBorder="1" applyAlignment="1">
      <alignment horizontal="left" vertical="center" wrapText="1"/>
    </xf>
    <xf numFmtId="166" fontId="13" fillId="0" borderId="7" xfId="15" applyNumberFormat="1" applyFont="1" applyBorder="1" applyAlignment="1">
      <alignment vertical="center"/>
    </xf>
    <xf numFmtId="0" fontId="43" fillId="0" borderId="2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0" fontId="40" fillId="0" borderId="0" xfId="15" applyFont="1"/>
    <xf numFmtId="4" fontId="43" fillId="0" borderId="2" xfId="0" applyNumberFormat="1" applyFont="1" applyBorder="1" applyAlignment="1">
      <alignment horizontal="center" vertical="center" wrapText="1"/>
    </xf>
    <xf numFmtId="4" fontId="43" fillId="0" borderId="2" xfId="0" applyNumberFormat="1" applyFont="1" applyBorder="1" applyAlignment="1">
      <alignment horizontal="center" vertical="center"/>
    </xf>
    <xf numFmtId="0" fontId="39" fillId="0" borderId="0" xfId="15" applyFont="1"/>
    <xf numFmtId="0" fontId="20" fillId="0" borderId="2" xfId="15" applyFont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center" wrapText="1"/>
    </xf>
    <xf numFmtId="0" fontId="43" fillId="0" borderId="2" xfId="0" applyFont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/>
    </xf>
    <xf numFmtId="4" fontId="20" fillId="0" borderId="2" xfId="0" applyNumberFormat="1" applyFont="1" applyBorder="1" applyAlignment="1">
      <alignment vertical="center" wrapText="1"/>
    </xf>
    <xf numFmtId="0" fontId="20" fillId="0" borderId="2" xfId="0" applyFont="1" applyBorder="1" applyAlignment="1">
      <alignment horizontal="center" vertical="center" wrapText="1"/>
    </xf>
    <xf numFmtId="0" fontId="44" fillId="0" borderId="2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center" vertical="center" wrapText="1"/>
    </xf>
    <xf numFmtId="166" fontId="20" fillId="0" borderId="2" xfId="0" applyNumberFormat="1" applyFont="1" applyBorder="1" applyAlignment="1">
      <alignment horizontal="center" vertical="center" wrapText="1"/>
    </xf>
    <xf numFmtId="166" fontId="7" fillId="2" borderId="1" xfId="0" applyNumberFormat="1" applyFont="1" applyFill="1" applyBorder="1" applyAlignment="1">
      <alignment horizontal="center" vertical="center" wrapText="1"/>
    </xf>
    <xf numFmtId="166" fontId="7" fillId="2" borderId="6" xfId="0" applyNumberFormat="1" applyFont="1" applyFill="1" applyBorder="1" applyAlignment="1">
      <alignment horizontal="center" vertical="center" wrapText="1"/>
    </xf>
    <xf numFmtId="166" fontId="7" fillId="2" borderId="7" xfId="0" applyNumberFormat="1" applyFont="1" applyFill="1" applyBorder="1" applyAlignment="1">
      <alignment horizontal="center" vertical="center" wrapText="1"/>
    </xf>
    <xf numFmtId="166" fontId="7" fillId="2" borderId="1" xfId="4" applyNumberFormat="1" applyFont="1" applyFill="1" applyBorder="1" applyAlignment="1">
      <alignment horizontal="center" vertical="center" wrapText="1"/>
    </xf>
    <xf numFmtId="166" fontId="7" fillId="2" borderId="6" xfId="4" applyNumberFormat="1" applyFont="1" applyFill="1" applyBorder="1" applyAlignment="1">
      <alignment horizontal="center" vertical="center" wrapText="1"/>
    </xf>
    <xf numFmtId="166" fontId="7" fillId="2" borderId="7" xfId="4" applyNumberFormat="1" applyFont="1" applyFill="1" applyBorder="1" applyAlignment="1">
      <alignment horizontal="center" vertical="center" wrapText="1"/>
    </xf>
    <xf numFmtId="166" fontId="6" fillId="2" borderId="2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32" fillId="0" borderId="0" xfId="18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166" fontId="6" fillId="2" borderId="7" xfId="0" applyNumberFormat="1" applyFont="1" applyFill="1" applyBorder="1" applyAlignment="1">
      <alignment horizontal="center" vertical="center" wrapText="1"/>
    </xf>
    <xf numFmtId="166" fontId="6" fillId="2" borderId="3" xfId="0" applyNumberFormat="1" applyFont="1" applyFill="1" applyBorder="1" applyAlignment="1">
      <alignment horizontal="center" vertical="center" wrapText="1"/>
    </xf>
    <xf numFmtId="166" fontId="6" fillId="2" borderId="4" xfId="0" applyNumberFormat="1" applyFont="1" applyFill="1" applyBorder="1" applyAlignment="1">
      <alignment horizontal="center" vertical="center" wrapText="1"/>
    </xf>
    <xf numFmtId="166" fontId="6" fillId="2" borderId="5" xfId="0" applyNumberFormat="1" applyFont="1" applyFill="1" applyBorder="1" applyAlignment="1">
      <alignment horizontal="center" vertical="center" wrapText="1"/>
    </xf>
    <xf numFmtId="166" fontId="12" fillId="2" borderId="2" xfId="0" applyNumberFormat="1" applyFont="1" applyFill="1" applyBorder="1" applyAlignment="1">
      <alignment horizontal="center" vertical="center" wrapText="1"/>
    </xf>
    <xf numFmtId="166" fontId="14" fillId="0" borderId="1" xfId="15" applyNumberFormat="1" applyFont="1" applyBorder="1" applyAlignment="1">
      <alignment horizontal="center" vertical="center" wrapText="1"/>
    </xf>
    <xf numFmtId="166" fontId="14" fillId="0" borderId="6" xfId="15" applyNumberFormat="1" applyFont="1" applyBorder="1" applyAlignment="1">
      <alignment horizontal="center" vertical="center" wrapText="1"/>
    </xf>
    <xf numFmtId="166" fontId="14" fillId="0" borderId="7" xfId="15" applyNumberFormat="1" applyFont="1" applyBorder="1" applyAlignment="1">
      <alignment horizontal="center" vertical="center" wrapText="1"/>
    </xf>
    <xf numFmtId="166" fontId="20" fillId="0" borderId="13" xfId="0" applyNumberFormat="1" applyFont="1" applyBorder="1" applyAlignment="1">
      <alignment horizontal="center" vertical="center" wrapText="1"/>
    </xf>
    <xf numFmtId="166" fontId="20" fillId="0" borderId="6" xfId="0" applyNumberFormat="1" applyFont="1" applyBorder="1" applyAlignment="1">
      <alignment horizontal="center" vertical="center" wrapText="1"/>
    </xf>
    <xf numFmtId="166" fontId="20" fillId="0" borderId="7" xfId="0" applyNumberFormat="1" applyFont="1" applyBorder="1" applyAlignment="1">
      <alignment horizontal="center" vertical="center" wrapText="1"/>
    </xf>
    <xf numFmtId="0" fontId="8" fillId="0" borderId="2" xfId="15" applyFont="1" applyBorder="1" applyAlignment="1">
      <alignment horizontal="center" vertical="center" wrapText="1"/>
    </xf>
    <xf numFmtId="0" fontId="16" fillId="0" borderId="0" xfId="15" applyFont="1" applyAlignment="1">
      <alignment horizontal="center" vertical="center" wrapText="1"/>
    </xf>
    <xf numFmtId="0" fontId="17" fillId="0" borderId="0" xfId="15" applyFont="1" applyAlignment="1">
      <alignment horizontal="center" vertical="center" wrapText="1"/>
    </xf>
    <xf numFmtId="0" fontId="34" fillId="2" borderId="0" xfId="15" applyFont="1" applyFill="1" applyAlignment="1">
      <alignment horizontal="center" vertical="center" wrapText="1"/>
    </xf>
    <xf numFmtId="0" fontId="6" fillId="0" borderId="2" xfId="15" applyFont="1" applyBorder="1" applyAlignment="1">
      <alignment horizontal="center" vertical="center" wrapText="1"/>
    </xf>
    <xf numFmtId="164" fontId="7" fillId="0" borderId="1" xfId="1" applyFont="1" applyFill="1" applyBorder="1" applyAlignment="1">
      <alignment horizontal="center" vertical="center" wrapText="1"/>
    </xf>
    <xf numFmtId="164" fontId="7" fillId="0" borderId="6" xfId="1" applyFont="1" applyFill="1" applyBorder="1" applyAlignment="1">
      <alignment horizontal="center" vertical="center" wrapText="1"/>
    </xf>
    <xf numFmtId="164" fontId="7" fillId="0" borderId="7" xfId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166" fontId="12" fillId="0" borderId="3" xfId="0" applyNumberFormat="1" applyFont="1" applyBorder="1" applyAlignment="1">
      <alignment horizontal="center" vertical="center" wrapText="1"/>
    </xf>
    <xf numFmtId="166" fontId="12" fillId="0" borderId="4" xfId="0" applyNumberFormat="1" applyFont="1" applyBorder="1" applyAlignment="1">
      <alignment horizontal="center" vertical="center" wrapText="1"/>
    </xf>
    <xf numFmtId="166" fontId="12" fillId="0" borderId="5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7" fillId="0" borderId="1" xfId="22" applyFont="1" applyBorder="1" applyAlignment="1">
      <alignment horizontal="center" vertical="center" wrapText="1"/>
    </xf>
    <xf numFmtId="0" fontId="7" fillId="0" borderId="7" xfId="22" applyFont="1" applyBorder="1" applyAlignment="1">
      <alignment horizontal="center" vertical="center" wrapText="1"/>
    </xf>
    <xf numFmtId="0" fontId="13" fillId="0" borderId="1" xfId="22" applyFont="1" applyBorder="1" applyAlignment="1">
      <alignment horizontal="center" vertical="center" wrapText="1"/>
    </xf>
    <xf numFmtId="0" fontId="13" fillId="0" borderId="7" xfId="22" applyFont="1" applyBorder="1" applyAlignment="1">
      <alignment horizontal="center" vertical="center" wrapText="1"/>
    </xf>
    <xf numFmtId="0" fontId="16" fillId="0" borderId="0" xfId="22" applyFont="1" applyAlignment="1">
      <alignment horizontal="center" vertical="center" wrapText="1"/>
    </xf>
    <xf numFmtId="0" fontId="17" fillId="0" borderId="0" xfId="22" applyFont="1" applyAlignment="1">
      <alignment horizontal="center" vertical="center" wrapText="1"/>
    </xf>
    <xf numFmtId="0" fontId="8" fillId="0" borderId="2" xfId="22" applyFont="1" applyBorder="1" applyAlignment="1">
      <alignment horizontal="center" vertical="center" wrapText="1"/>
    </xf>
    <xf numFmtId="167" fontId="8" fillId="0" borderId="2" xfId="23" applyNumberFormat="1" applyFont="1" applyBorder="1" applyAlignment="1">
      <alignment horizontal="center" vertical="center" wrapText="1"/>
    </xf>
    <xf numFmtId="164" fontId="7" fillId="0" borderId="1" xfId="1" applyFont="1" applyBorder="1" applyAlignment="1">
      <alignment horizontal="center" vertical="center" wrapText="1"/>
    </xf>
    <xf numFmtId="164" fontId="7" fillId="0" borderId="6" xfId="1" applyFont="1" applyBorder="1" applyAlignment="1">
      <alignment horizontal="center" vertical="center" wrapText="1"/>
    </xf>
    <xf numFmtId="164" fontId="7" fillId="0" borderId="7" xfId="1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167" fontId="12" fillId="0" borderId="3" xfId="1" applyNumberFormat="1" applyFont="1" applyFill="1" applyBorder="1" applyAlignment="1">
      <alignment horizontal="center" vertical="center" wrapText="1"/>
    </xf>
    <xf numFmtId="167" fontId="12" fillId="0" borderId="4" xfId="1" applyNumberFormat="1" applyFont="1" applyFill="1" applyBorder="1" applyAlignment="1">
      <alignment horizontal="center" vertical="center" wrapText="1"/>
    </xf>
    <xf numFmtId="167" fontId="12" fillId="0" borderId="5" xfId="1" applyNumberFormat="1" applyFont="1" applyFill="1" applyBorder="1" applyAlignment="1">
      <alignment horizontal="center" vertical="center" wrapText="1"/>
    </xf>
    <xf numFmtId="0" fontId="7" fillId="0" borderId="1" xfId="18" applyFont="1" applyBorder="1" applyAlignment="1">
      <alignment horizontal="center" vertical="center" wrapText="1"/>
    </xf>
    <xf numFmtId="0" fontId="7" fillId="0" borderId="7" xfId="18" applyFont="1" applyBorder="1" applyAlignment="1">
      <alignment horizontal="center" vertical="center" wrapText="1"/>
    </xf>
    <xf numFmtId="0" fontId="7" fillId="0" borderId="6" xfId="18" applyFont="1" applyBorder="1" applyAlignment="1">
      <alignment horizontal="center" vertical="center" wrapText="1"/>
    </xf>
    <xf numFmtId="3" fontId="7" fillId="0" borderId="1" xfId="18" applyNumberFormat="1" applyFont="1" applyBorder="1" applyAlignment="1">
      <alignment horizontal="center" vertical="center" wrapText="1"/>
    </xf>
    <xf numFmtId="3" fontId="7" fillId="0" borderId="6" xfId="18" applyNumberFormat="1" applyFont="1" applyBorder="1" applyAlignment="1">
      <alignment horizontal="center" vertical="center" wrapText="1"/>
    </xf>
    <xf numFmtId="3" fontId="7" fillId="0" borderId="7" xfId="18" applyNumberFormat="1" applyFont="1" applyBorder="1" applyAlignment="1">
      <alignment horizontal="center" vertical="center" wrapText="1"/>
    </xf>
    <xf numFmtId="0" fontId="17" fillId="0" borderId="0" xfId="18" applyFont="1" applyAlignment="1">
      <alignment horizontal="center" vertical="center" wrapText="1"/>
    </xf>
    <xf numFmtId="0" fontId="12" fillId="0" borderId="1" xfId="18" applyFont="1" applyBorder="1" applyAlignment="1">
      <alignment horizontal="center" vertical="center" wrapText="1"/>
    </xf>
    <xf numFmtId="0" fontId="12" fillId="0" borderId="7" xfId="18" applyFont="1" applyBorder="1" applyAlignment="1">
      <alignment horizontal="center" vertical="center" wrapText="1"/>
    </xf>
    <xf numFmtId="0" fontId="12" fillId="0" borderId="9" xfId="18" applyFont="1" applyBorder="1" applyAlignment="1">
      <alignment horizontal="center" vertical="center" wrapText="1"/>
    </xf>
    <xf numFmtId="0" fontId="12" fillId="0" borderId="10" xfId="18" applyFont="1" applyBorder="1" applyAlignment="1">
      <alignment horizontal="center" vertical="center" wrapText="1"/>
    </xf>
    <xf numFmtId="166" fontId="12" fillId="0" borderId="3" xfId="18" applyNumberFormat="1" applyFont="1" applyBorder="1" applyAlignment="1">
      <alignment horizontal="center" vertical="center" wrapText="1"/>
    </xf>
    <xf numFmtId="166" fontId="12" fillId="0" borderId="4" xfId="18" applyNumberFormat="1" applyFont="1" applyBorder="1" applyAlignment="1">
      <alignment horizontal="center" vertical="center" wrapText="1"/>
    </xf>
    <xf numFmtId="166" fontId="12" fillId="0" borderId="5" xfId="18" applyNumberFormat="1" applyFont="1" applyBorder="1" applyAlignment="1">
      <alignment horizontal="center" vertical="center" wrapText="1"/>
    </xf>
    <xf numFmtId="0" fontId="12" fillId="0" borderId="3" xfId="18" applyFont="1" applyBorder="1" applyAlignment="1">
      <alignment horizontal="center" vertical="center" wrapText="1"/>
    </xf>
    <xf numFmtId="0" fontId="12" fillId="0" borderId="5" xfId="18" applyFont="1" applyBorder="1" applyAlignment="1">
      <alignment horizontal="center" vertical="center" wrapText="1"/>
    </xf>
    <xf numFmtId="0" fontId="12" fillId="0" borderId="1" xfId="18" applyFont="1" applyBorder="1" applyAlignment="1">
      <alignment horizontal="center" vertical="center"/>
    </xf>
    <xf numFmtId="0" fontId="12" fillId="0" borderId="7" xfId="18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</cellXfs>
  <cellStyles count="30">
    <cellStyle name="Bình thường 2" xfId="8" xr:uid="{00000000-0005-0000-0000-000000000000}"/>
    <cellStyle name="Comma" xfId="1" builtinId="3"/>
    <cellStyle name="Comma 10 10" xfId="9" xr:uid="{00000000-0005-0000-0000-000002000000}"/>
    <cellStyle name="Comma 11" xfId="5" xr:uid="{00000000-0005-0000-0000-000003000000}"/>
    <cellStyle name="Comma 15 2" xfId="6" xr:uid="{00000000-0005-0000-0000-000004000000}"/>
    <cellStyle name="Comma 15 2 2" xfId="25" xr:uid="{00000000-0005-0000-0000-000005000000}"/>
    <cellStyle name="Comma 2" xfId="4" xr:uid="{00000000-0005-0000-0000-000006000000}"/>
    <cellStyle name="Comma 2 2" xfId="10" xr:uid="{00000000-0005-0000-0000-000007000000}"/>
    <cellStyle name="Comma 2 2 2" xfId="19" xr:uid="{00000000-0005-0000-0000-000008000000}"/>
    <cellStyle name="Comma 2 3" xfId="20" xr:uid="{00000000-0005-0000-0000-000009000000}"/>
    <cellStyle name="Comma 2 3 2" xfId="21" xr:uid="{00000000-0005-0000-0000-00000A000000}"/>
    <cellStyle name="Comma 2 4" xfId="24" xr:uid="{00000000-0005-0000-0000-00000B000000}"/>
    <cellStyle name="Comma 3" xfId="11" xr:uid="{00000000-0005-0000-0000-00000C000000}"/>
    <cellStyle name="Comma 3 2" xfId="12" xr:uid="{00000000-0005-0000-0000-00000D000000}"/>
    <cellStyle name="Comma 4" xfId="23" xr:uid="{00000000-0005-0000-0000-00000E000000}"/>
    <cellStyle name="Normal" xfId="0" builtinId="0"/>
    <cellStyle name="Normal 101" xfId="13" xr:uid="{00000000-0005-0000-0000-000010000000}"/>
    <cellStyle name="Normal 13" xfId="27" xr:uid="{00000000-0005-0000-0000-000011000000}"/>
    <cellStyle name="Normal 15" xfId="28" xr:uid="{00000000-0005-0000-0000-000012000000}"/>
    <cellStyle name="Normal 16" xfId="29" xr:uid="{00000000-0005-0000-0000-000013000000}"/>
    <cellStyle name="Normal 2" xfId="14" xr:uid="{00000000-0005-0000-0000-000014000000}"/>
    <cellStyle name="Normal 2 2 2 2" xfId="7" xr:uid="{00000000-0005-0000-0000-000015000000}"/>
    <cellStyle name="Normal 2 2 2 2 2" xfId="26" xr:uid="{00000000-0005-0000-0000-000016000000}"/>
    <cellStyle name="Normal 3" xfId="15" xr:uid="{00000000-0005-0000-0000-000017000000}"/>
    <cellStyle name="Normal 4" xfId="16" xr:uid="{00000000-0005-0000-0000-000018000000}"/>
    <cellStyle name="Normal 5" xfId="17" xr:uid="{00000000-0005-0000-0000-000019000000}"/>
    <cellStyle name="Normal 6" xfId="18" xr:uid="{00000000-0005-0000-0000-00001A000000}"/>
    <cellStyle name="Normal 7" xfId="22" xr:uid="{00000000-0005-0000-0000-00001B000000}"/>
    <cellStyle name="Normal 70" xfId="2" xr:uid="{00000000-0005-0000-0000-00001C000000}"/>
    <cellStyle name="Normal 70 2" xfId="3" xr:uid="{00000000-0005-0000-0000-00001D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</sheetPr>
  <dimension ref="A1:N61"/>
  <sheetViews>
    <sheetView zoomScale="75" zoomScaleNormal="75" workbookViewId="0">
      <selection activeCell="O7" sqref="O7"/>
    </sheetView>
  </sheetViews>
  <sheetFormatPr defaultColWidth="8.85546875" defaultRowHeight="15" x14ac:dyDescent="0.25"/>
  <cols>
    <col min="1" max="1" width="7.42578125" style="30" customWidth="1"/>
    <col min="2" max="2" width="36.5703125" style="31" customWidth="1"/>
    <col min="3" max="3" width="18.42578125" style="84" customWidth="1"/>
    <col min="4" max="4" width="27.5703125" style="31" customWidth="1"/>
    <col min="5" max="5" width="15.5703125" style="84" hidden="1" customWidth="1"/>
    <col min="6" max="6" width="15.42578125" style="85" hidden="1" customWidth="1"/>
    <col min="7" max="7" width="13" style="217" customWidth="1"/>
    <col min="8" max="9" width="13" style="34" customWidth="1"/>
    <col min="10" max="10" width="17" style="32" customWidth="1"/>
    <col min="11" max="11" width="11" style="86" customWidth="1"/>
    <col min="12" max="12" width="8.85546875" style="29"/>
    <col min="13" max="13" width="16.5703125" style="29" customWidth="1"/>
    <col min="14" max="14" width="16.85546875" style="29" customWidth="1"/>
    <col min="15" max="16384" width="8.85546875" style="29"/>
  </cols>
  <sheetData>
    <row r="1" spans="1:11" ht="24" customHeight="1" x14ac:dyDescent="0.25">
      <c r="A1" s="265" t="s">
        <v>49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</row>
    <row r="2" spans="1:11" ht="24" customHeight="1" x14ac:dyDescent="0.25">
      <c r="A2" s="266" t="s">
        <v>222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</row>
    <row r="3" spans="1:11" ht="24" customHeight="1" x14ac:dyDescent="0.25">
      <c r="A3" s="267" t="s">
        <v>50</v>
      </c>
      <c r="B3" s="267"/>
      <c r="C3" s="267"/>
      <c r="D3" s="267"/>
      <c r="E3" s="267"/>
      <c r="F3" s="267"/>
      <c r="G3" s="267"/>
      <c r="H3" s="267"/>
      <c r="I3" s="267"/>
      <c r="J3" s="267"/>
      <c r="K3" s="267"/>
    </row>
    <row r="4" spans="1:11" ht="24" customHeight="1" x14ac:dyDescent="0.25">
      <c r="A4" s="268" t="s">
        <v>232</v>
      </c>
      <c r="B4" s="268"/>
      <c r="C4" s="268"/>
      <c r="D4" s="268"/>
      <c r="E4" s="268"/>
      <c r="F4" s="268"/>
      <c r="G4" s="268"/>
      <c r="H4" s="268"/>
      <c r="I4" s="268"/>
      <c r="J4" s="268"/>
      <c r="K4" s="268"/>
    </row>
    <row r="5" spans="1:11" ht="21.95" customHeight="1" x14ac:dyDescent="0.25">
      <c r="C5" s="30"/>
      <c r="E5" s="30"/>
      <c r="F5" s="32"/>
      <c r="G5" s="34"/>
      <c r="K5" s="33"/>
    </row>
    <row r="6" spans="1:11" s="35" customFormat="1" ht="70.5" customHeight="1" x14ac:dyDescent="0.25">
      <c r="A6" s="269" t="s">
        <v>0</v>
      </c>
      <c r="B6" s="269" t="s">
        <v>1</v>
      </c>
      <c r="C6" s="271" t="s">
        <v>2</v>
      </c>
      <c r="D6" s="269" t="s">
        <v>3</v>
      </c>
      <c r="E6" s="271" t="s">
        <v>4</v>
      </c>
      <c r="F6" s="273" t="s">
        <v>5</v>
      </c>
      <c r="G6" s="275" t="s">
        <v>8</v>
      </c>
      <c r="H6" s="276"/>
      <c r="I6" s="277"/>
      <c r="J6" s="278" t="s">
        <v>9</v>
      </c>
      <c r="K6" s="264" t="s">
        <v>7</v>
      </c>
    </row>
    <row r="7" spans="1:11" s="35" customFormat="1" ht="57.95" customHeight="1" x14ac:dyDescent="0.25">
      <c r="A7" s="270"/>
      <c r="B7" s="270"/>
      <c r="C7" s="272"/>
      <c r="D7" s="270"/>
      <c r="E7" s="272"/>
      <c r="F7" s="274"/>
      <c r="G7" s="207" t="s">
        <v>10</v>
      </c>
      <c r="H7" s="36" t="s">
        <v>11</v>
      </c>
      <c r="I7" s="36" t="s">
        <v>12</v>
      </c>
      <c r="J7" s="278" t="s">
        <v>13</v>
      </c>
      <c r="K7" s="264"/>
    </row>
    <row r="8" spans="1:11" s="40" customFormat="1" ht="31.5" customHeight="1" x14ac:dyDescent="0.25">
      <c r="A8" s="38"/>
      <c r="B8" s="41" t="s">
        <v>16</v>
      </c>
      <c r="C8" s="44">
        <f>COUNTA(C9:C60)</f>
        <v>14</v>
      </c>
      <c r="D8" s="38"/>
      <c r="E8" s="38"/>
      <c r="F8" s="39"/>
      <c r="G8" s="208">
        <f>SUM(G9:G60)</f>
        <v>44750.32</v>
      </c>
      <c r="H8" s="83">
        <f>SUM(H9:H60)</f>
        <v>8663.6549999999988</v>
      </c>
      <c r="I8" s="83">
        <f>SUM(I9:I60)</f>
        <v>16086.915000000001</v>
      </c>
      <c r="J8" s="38"/>
      <c r="K8" s="39"/>
    </row>
    <row r="9" spans="1:11" s="48" customFormat="1" ht="70.900000000000006" customHeight="1" x14ac:dyDescent="0.25">
      <c r="A9" s="49">
        <v>1</v>
      </c>
      <c r="B9" s="43" t="s">
        <v>51</v>
      </c>
      <c r="C9" s="15" t="s">
        <v>52</v>
      </c>
      <c r="D9" s="1" t="s">
        <v>53</v>
      </c>
      <c r="E9" s="15" t="s">
        <v>54</v>
      </c>
      <c r="F9" s="50" t="s">
        <v>19</v>
      </c>
      <c r="G9" s="209">
        <v>6942</v>
      </c>
      <c r="H9" s="46"/>
      <c r="I9" s="46"/>
      <c r="J9" s="36"/>
      <c r="K9" s="45"/>
    </row>
    <row r="10" spans="1:11" s="35" customFormat="1" ht="23.45" customHeight="1" x14ac:dyDescent="0.25">
      <c r="A10" s="1"/>
      <c r="B10" s="52" t="s">
        <v>55</v>
      </c>
      <c r="C10" s="15"/>
      <c r="D10" s="1"/>
      <c r="E10" s="15"/>
      <c r="F10" s="50"/>
      <c r="G10" s="209"/>
      <c r="H10" s="53">
        <v>450.1</v>
      </c>
      <c r="I10" s="53">
        <v>1145.9000000000001</v>
      </c>
      <c r="J10" s="261" t="s">
        <v>56</v>
      </c>
      <c r="K10" s="54"/>
    </row>
    <row r="11" spans="1:11" s="35" customFormat="1" ht="23.45" customHeight="1" x14ac:dyDescent="0.25">
      <c r="A11" s="1"/>
      <c r="B11" s="52" t="s">
        <v>57</v>
      </c>
      <c r="C11" s="15"/>
      <c r="D11" s="1"/>
      <c r="E11" s="15"/>
      <c r="F11" s="50"/>
      <c r="G11" s="209"/>
      <c r="H11" s="53">
        <v>245.7</v>
      </c>
      <c r="I11" s="53">
        <v>491.4</v>
      </c>
      <c r="J11" s="262"/>
      <c r="K11" s="54"/>
    </row>
    <row r="12" spans="1:11" s="35" customFormat="1" ht="23.45" customHeight="1" x14ac:dyDescent="0.25">
      <c r="A12" s="1"/>
      <c r="B12" s="52" t="s">
        <v>58</v>
      </c>
      <c r="C12" s="15"/>
      <c r="D12" s="1"/>
      <c r="E12" s="15"/>
      <c r="F12" s="50"/>
      <c r="G12" s="209"/>
      <c r="H12" s="53">
        <v>174.7</v>
      </c>
      <c r="I12" s="53">
        <v>524.1</v>
      </c>
      <c r="J12" s="262"/>
      <c r="K12" s="54"/>
    </row>
    <row r="13" spans="1:11" s="35" customFormat="1" ht="23.45" customHeight="1" x14ac:dyDescent="0.25">
      <c r="A13" s="1"/>
      <c r="B13" s="55" t="s">
        <v>59</v>
      </c>
      <c r="C13" s="15"/>
      <c r="D13" s="1"/>
      <c r="E13" s="15"/>
      <c r="F13" s="50"/>
      <c r="G13" s="209"/>
      <c r="H13" s="53">
        <v>177.8</v>
      </c>
      <c r="I13" s="53">
        <v>501.9</v>
      </c>
      <c r="J13" s="262"/>
      <c r="K13" s="54"/>
    </row>
    <row r="14" spans="1:11" s="35" customFormat="1" ht="23.45" customHeight="1" x14ac:dyDescent="0.25">
      <c r="A14" s="1"/>
      <c r="B14" s="55" t="s">
        <v>60</v>
      </c>
      <c r="C14" s="15"/>
      <c r="D14" s="1"/>
      <c r="E14" s="15"/>
      <c r="F14" s="50"/>
      <c r="G14" s="209"/>
      <c r="H14" s="53">
        <v>296</v>
      </c>
      <c r="I14" s="53">
        <v>296</v>
      </c>
      <c r="J14" s="262"/>
      <c r="K14" s="54"/>
    </row>
    <row r="15" spans="1:11" s="35" customFormat="1" ht="23.45" customHeight="1" x14ac:dyDescent="0.25">
      <c r="A15" s="1"/>
      <c r="B15" s="55" t="s">
        <v>61</v>
      </c>
      <c r="C15" s="15"/>
      <c r="D15" s="1"/>
      <c r="E15" s="1"/>
      <c r="F15" s="50"/>
      <c r="G15" s="209"/>
      <c r="H15" s="53">
        <v>162.4</v>
      </c>
      <c r="I15" s="53">
        <v>324.8</v>
      </c>
      <c r="J15" s="263"/>
      <c r="K15" s="54"/>
    </row>
    <row r="16" spans="1:11" s="48" customFormat="1" ht="60" customHeight="1" x14ac:dyDescent="0.25">
      <c r="A16" s="42">
        <v>2</v>
      </c>
      <c r="B16" s="56" t="s">
        <v>62</v>
      </c>
      <c r="C16" s="15" t="s">
        <v>52</v>
      </c>
      <c r="D16" s="1" t="s">
        <v>63</v>
      </c>
      <c r="E16" s="1" t="s">
        <v>64</v>
      </c>
      <c r="F16" s="50" t="s">
        <v>19</v>
      </c>
      <c r="G16" s="209">
        <v>8712.6</v>
      </c>
      <c r="H16" s="46"/>
      <c r="I16" s="46"/>
      <c r="J16" s="36"/>
      <c r="K16" s="45"/>
    </row>
    <row r="17" spans="1:14" s="35" customFormat="1" ht="25.7" customHeight="1" x14ac:dyDescent="0.25">
      <c r="A17" s="1"/>
      <c r="B17" s="57" t="s">
        <v>65</v>
      </c>
      <c r="C17" s="15"/>
      <c r="D17" s="1"/>
      <c r="E17" s="1"/>
      <c r="F17" s="50"/>
      <c r="G17" s="209"/>
      <c r="H17" s="58">
        <v>455.08</v>
      </c>
      <c r="I17" s="58">
        <v>358.32</v>
      </c>
      <c r="J17" s="261" t="s">
        <v>66</v>
      </c>
      <c r="K17" s="54"/>
    </row>
    <row r="18" spans="1:14" s="35" customFormat="1" ht="25.7" customHeight="1" x14ac:dyDescent="0.25">
      <c r="A18" s="1"/>
      <c r="B18" s="57" t="s">
        <v>67</v>
      </c>
      <c r="C18" s="15"/>
      <c r="D18" s="1"/>
      <c r="E18" s="1"/>
      <c r="F18" s="50"/>
      <c r="G18" s="209"/>
      <c r="H18" s="59">
        <v>505.71</v>
      </c>
      <c r="I18" s="59">
        <v>1060.51</v>
      </c>
      <c r="J18" s="262"/>
      <c r="K18" s="54"/>
    </row>
    <row r="19" spans="1:14" s="35" customFormat="1" ht="25.7" customHeight="1" x14ac:dyDescent="0.25">
      <c r="A19" s="1"/>
      <c r="B19" s="57" t="s">
        <v>68</v>
      </c>
      <c r="C19" s="15"/>
      <c r="D19" s="1"/>
      <c r="E19" s="1"/>
      <c r="F19" s="50"/>
      <c r="G19" s="209"/>
      <c r="H19" s="59">
        <v>147.86000000000001</v>
      </c>
      <c r="I19" s="59">
        <v>232.25</v>
      </c>
      <c r="J19" s="262"/>
      <c r="K19" s="54"/>
    </row>
    <row r="20" spans="1:14" s="35" customFormat="1" ht="38.25" customHeight="1" x14ac:dyDescent="0.25">
      <c r="A20" s="1"/>
      <c r="B20" s="55" t="s">
        <v>69</v>
      </c>
      <c r="C20" s="15"/>
      <c r="D20" s="1"/>
      <c r="E20" s="1"/>
      <c r="F20" s="51"/>
      <c r="G20" s="209"/>
      <c r="H20" s="59">
        <v>124.1</v>
      </c>
      <c r="I20" s="59">
        <v>248.2</v>
      </c>
      <c r="J20" s="262"/>
      <c r="K20" s="54"/>
    </row>
    <row r="21" spans="1:14" s="35" customFormat="1" ht="25.7" customHeight="1" x14ac:dyDescent="0.25">
      <c r="A21" s="1"/>
      <c r="B21" s="55" t="s">
        <v>59</v>
      </c>
      <c r="C21" s="15"/>
      <c r="D21" s="1"/>
      <c r="E21" s="1"/>
      <c r="F21" s="50"/>
      <c r="G21" s="209"/>
      <c r="H21" s="59">
        <v>520.79</v>
      </c>
      <c r="I21" s="59">
        <v>491.55</v>
      </c>
      <c r="J21" s="262"/>
      <c r="K21" s="54"/>
    </row>
    <row r="22" spans="1:14" s="35" customFormat="1" ht="25.7" customHeight="1" x14ac:dyDescent="0.25">
      <c r="A22" s="1"/>
      <c r="B22" s="55" t="s">
        <v>60</v>
      </c>
      <c r="C22" s="15"/>
      <c r="D22" s="1"/>
      <c r="E22" s="1"/>
      <c r="F22" s="50"/>
      <c r="G22" s="209"/>
      <c r="H22" s="59">
        <v>371.25</v>
      </c>
      <c r="I22" s="59">
        <v>351.62</v>
      </c>
      <c r="J22" s="262"/>
      <c r="K22" s="54"/>
    </row>
    <row r="23" spans="1:14" s="35" customFormat="1" ht="25.7" customHeight="1" x14ac:dyDescent="0.25">
      <c r="A23" s="1"/>
      <c r="B23" s="55" t="s">
        <v>29</v>
      </c>
      <c r="C23" s="15"/>
      <c r="D23" s="1"/>
      <c r="E23" s="1"/>
      <c r="F23" s="50"/>
      <c r="G23" s="209"/>
      <c r="H23" s="59">
        <v>57.68</v>
      </c>
      <c r="I23" s="59">
        <v>49.13</v>
      </c>
      <c r="J23" s="263"/>
      <c r="K23" s="54"/>
    </row>
    <row r="24" spans="1:14" s="48" customFormat="1" ht="45.75" customHeight="1" x14ac:dyDescent="0.25">
      <c r="A24" s="42">
        <v>3</v>
      </c>
      <c r="B24" s="56" t="s">
        <v>70</v>
      </c>
      <c r="C24" s="15" t="s">
        <v>71</v>
      </c>
      <c r="D24" s="1" t="s">
        <v>45</v>
      </c>
      <c r="E24" s="15" t="s">
        <v>72</v>
      </c>
      <c r="F24" s="51" t="s">
        <v>19</v>
      </c>
      <c r="G24" s="139">
        <v>2978</v>
      </c>
      <c r="H24" s="61"/>
      <c r="I24" s="61"/>
      <c r="J24" s="36"/>
      <c r="K24" s="45"/>
    </row>
    <row r="25" spans="1:14" s="64" customFormat="1" ht="24" customHeight="1" x14ac:dyDescent="0.25">
      <c r="A25" s="37"/>
      <c r="B25" s="55" t="s">
        <v>73</v>
      </c>
      <c r="C25" s="42"/>
      <c r="D25" s="43"/>
      <c r="E25" s="42"/>
      <c r="F25" s="36"/>
      <c r="G25" s="188"/>
      <c r="H25" s="62">
        <v>593</v>
      </c>
      <c r="I25" s="62">
        <v>2366.5</v>
      </c>
      <c r="J25" s="258" t="s">
        <v>66</v>
      </c>
      <c r="K25" s="47"/>
    </row>
    <row r="26" spans="1:14" s="64" customFormat="1" ht="24" customHeight="1" x14ac:dyDescent="0.25">
      <c r="A26" s="37"/>
      <c r="B26" s="55" t="s">
        <v>74</v>
      </c>
      <c r="C26" s="42"/>
      <c r="D26" s="43"/>
      <c r="E26" s="42"/>
      <c r="F26" s="36"/>
      <c r="G26" s="188"/>
      <c r="H26" s="62">
        <v>262</v>
      </c>
      <c r="I26" s="62">
        <v>524</v>
      </c>
      <c r="J26" s="260"/>
      <c r="K26" s="47"/>
    </row>
    <row r="27" spans="1:14" s="35" customFormat="1" ht="55.7" customHeight="1" x14ac:dyDescent="0.25">
      <c r="A27" s="42">
        <v>4</v>
      </c>
      <c r="B27" s="56" t="s">
        <v>75</v>
      </c>
      <c r="C27" s="15" t="s">
        <v>71</v>
      </c>
      <c r="D27" s="1" t="s">
        <v>45</v>
      </c>
      <c r="E27" s="15" t="s">
        <v>72</v>
      </c>
      <c r="F27" s="50" t="s">
        <v>19</v>
      </c>
      <c r="G27" s="139">
        <v>931.2</v>
      </c>
      <c r="H27" s="62"/>
      <c r="I27" s="62"/>
      <c r="J27" s="51"/>
      <c r="K27" s="54"/>
    </row>
    <row r="28" spans="1:14" s="35" customFormat="1" ht="30.75" customHeight="1" x14ac:dyDescent="0.25">
      <c r="A28" s="42"/>
      <c r="B28" s="55" t="s">
        <v>73</v>
      </c>
      <c r="C28" s="15"/>
      <c r="D28" s="1"/>
      <c r="E28" s="15"/>
      <c r="F28" s="50"/>
      <c r="G28" s="139"/>
      <c r="H28" s="62">
        <v>278.8</v>
      </c>
      <c r="I28" s="62">
        <v>836.5</v>
      </c>
      <c r="J28" s="51" t="s">
        <v>66</v>
      </c>
      <c r="K28" s="54"/>
    </row>
    <row r="29" spans="1:14" s="64" customFormat="1" ht="67.5" customHeight="1" x14ac:dyDescent="0.25">
      <c r="A29" s="42">
        <v>5</v>
      </c>
      <c r="B29" s="43" t="s">
        <v>76</v>
      </c>
      <c r="C29" s="1" t="s">
        <v>71</v>
      </c>
      <c r="D29" s="1" t="s">
        <v>77</v>
      </c>
      <c r="E29" s="1" t="s">
        <v>64</v>
      </c>
      <c r="F29" s="51" t="s">
        <v>35</v>
      </c>
      <c r="G29" s="145">
        <v>1318.4</v>
      </c>
      <c r="H29" s="46"/>
      <c r="I29" s="46"/>
      <c r="J29" s="36"/>
      <c r="K29" s="47"/>
      <c r="M29" s="65" t="e">
        <f>H30+H31+H32+H34+H35+H37+#REF!+#REF!+#REF!+H39+H41+H44+H45+H46+H47+H49+H50+H51+H52+H54+H55+H56+H57+H59+H60+#REF!+#REF!</f>
        <v>#REF!</v>
      </c>
      <c r="N29" s="65" t="e">
        <f>I30+I31+I32+I34+I35+I37+#REF!+#REF!+#REF!+I39+I41+I44+I45+I46+I47+I49+I50+I51+I52+I54+I55+I56+I57+I59+I60+#REF!+#REF!</f>
        <v>#REF!</v>
      </c>
    </row>
    <row r="30" spans="1:14" s="35" customFormat="1" ht="25.7" customHeight="1" x14ac:dyDescent="0.25">
      <c r="A30" s="1"/>
      <c r="B30" s="55" t="s">
        <v>73</v>
      </c>
      <c r="C30" s="15"/>
      <c r="D30" s="1"/>
      <c r="E30" s="1"/>
      <c r="F30" s="50"/>
      <c r="G30" s="209"/>
      <c r="H30" s="59">
        <v>216.316</v>
      </c>
      <c r="I30" s="59">
        <v>378.34399999999999</v>
      </c>
      <c r="J30" s="261" t="s">
        <v>78</v>
      </c>
      <c r="K30" s="54"/>
    </row>
    <row r="31" spans="1:14" s="35" customFormat="1" ht="25.7" customHeight="1" x14ac:dyDescent="0.25">
      <c r="A31" s="1"/>
      <c r="B31" s="55" t="s">
        <v>73</v>
      </c>
      <c r="C31" s="15"/>
      <c r="D31" s="1"/>
      <c r="E31" s="1"/>
      <c r="F31" s="50"/>
      <c r="G31" s="209"/>
      <c r="H31" s="59">
        <v>137.53700000000001</v>
      </c>
      <c r="I31" s="59">
        <v>119.55500000000001</v>
      </c>
      <c r="J31" s="262"/>
      <c r="K31" s="54"/>
    </row>
    <row r="32" spans="1:14" s="35" customFormat="1" ht="25.7" customHeight="1" x14ac:dyDescent="0.25">
      <c r="A32" s="1"/>
      <c r="B32" s="55" t="s">
        <v>59</v>
      </c>
      <c r="C32" s="15"/>
      <c r="D32" s="1"/>
      <c r="E32" s="1"/>
      <c r="F32" s="50"/>
      <c r="G32" s="209"/>
      <c r="H32" s="59">
        <v>95.141999999999996</v>
      </c>
      <c r="I32" s="59">
        <v>83.105999999999995</v>
      </c>
      <c r="J32" s="263"/>
      <c r="K32" s="54"/>
    </row>
    <row r="33" spans="1:11" s="48" customFormat="1" ht="61.7" customHeight="1" x14ac:dyDescent="0.25">
      <c r="A33" s="42">
        <v>6</v>
      </c>
      <c r="B33" s="66" t="s">
        <v>79</v>
      </c>
      <c r="C33" s="15" t="s">
        <v>52</v>
      </c>
      <c r="D33" s="1" t="s">
        <v>80</v>
      </c>
      <c r="E33" s="15" t="s">
        <v>72</v>
      </c>
      <c r="F33" s="50" t="s">
        <v>35</v>
      </c>
      <c r="G33" s="209">
        <v>714.3</v>
      </c>
      <c r="H33" s="46"/>
      <c r="I33" s="46"/>
      <c r="J33" s="36"/>
      <c r="K33" s="67"/>
    </row>
    <row r="34" spans="1:11" s="35" customFormat="1" ht="29.45" customHeight="1" x14ac:dyDescent="0.25">
      <c r="A34" s="1"/>
      <c r="B34" s="57" t="s">
        <v>73</v>
      </c>
      <c r="C34" s="15"/>
      <c r="D34" s="1"/>
      <c r="E34" s="15"/>
      <c r="F34" s="50"/>
      <c r="G34" s="209"/>
      <c r="H34" s="58">
        <v>157.4</v>
      </c>
      <c r="I34" s="58">
        <v>314.8</v>
      </c>
      <c r="J34" s="261" t="s">
        <v>81</v>
      </c>
      <c r="K34" s="68"/>
    </row>
    <row r="35" spans="1:11" s="35" customFormat="1" ht="29.45" customHeight="1" x14ac:dyDescent="0.25">
      <c r="A35" s="1"/>
      <c r="B35" s="55" t="s">
        <v>59</v>
      </c>
      <c r="C35" s="15"/>
      <c r="D35" s="1"/>
      <c r="E35" s="15"/>
      <c r="F35" s="50"/>
      <c r="G35" s="209"/>
      <c r="H35" s="59">
        <v>60</v>
      </c>
      <c r="I35" s="59">
        <v>60</v>
      </c>
      <c r="J35" s="263"/>
      <c r="K35" s="69"/>
    </row>
    <row r="36" spans="1:11" s="48" customFormat="1" ht="93.95" customHeight="1" x14ac:dyDescent="0.25">
      <c r="A36" s="42">
        <v>7</v>
      </c>
      <c r="B36" s="66" t="s">
        <v>82</v>
      </c>
      <c r="C36" s="15" t="s">
        <v>52</v>
      </c>
      <c r="D36" s="1" t="s">
        <v>83</v>
      </c>
      <c r="E36" s="15" t="s">
        <v>72</v>
      </c>
      <c r="F36" s="50" t="s">
        <v>35</v>
      </c>
      <c r="G36" s="209">
        <v>540</v>
      </c>
      <c r="H36" s="60"/>
      <c r="I36" s="60"/>
      <c r="J36" s="36"/>
      <c r="K36" s="67"/>
    </row>
    <row r="37" spans="1:11" s="35" customFormat="1" ht="33.200000000000003" customHeight="1" x14ac:dyDescent="0.25">
      <c r="A37" s="1"/>
      <c r="B37" s="70" t="s">
        <v>73</v>
      </c>
      <c r="C37" s="15"/>
      <c r="D37" s="52"/>
      <c r="E37" s="15"/>
      <c r="F37" s="50"/>
      <c r="G37" s="209"/>
      <c r="H37" s="60">
        <v>150</v>
      </c>
      <c r="I37" s="60">
        <v>241.1</v>
      </c>
      <c r="J37" s="51" t="s">
        <v>84</v>
      </c>
      <c r="K37" s="69"/>
    </row>
    <row r="38" spans="1:11" s="48" customFormat="1" ht="111.95" customHeight="1" x14ac:dyDescent="0.25">
      <c r="A38" s="42">
        <v>8</v>
      </c>
      <c r="B38" s="56" t="s">
        <v>85</v>
      </c>
      <c r="C38" s="15" t="s">
        <v>52</v>
      </c>
      <c r="D38" s="1" t="s">
        <v>86</v>
      </c>
      <c r="E38" s="15" t="s">
        <v>72</v>
      </c>
      <c r="F38" s="50" t="s">
        <v>19</v>
      </c>
      <c r="G38" s="209">
        <v>1054.42</v>
      </c>
      <c r="H38" s="60"/>
      <c r="I38" s="60"/>
      <c r="J38" s="36"/>
      <c r="K38" s="67"/>
    </row>
    <row r="39" spans="1:11" s="48" customFormat="1" ht="29.45" customHeight="1" x14ac:dyDescent="0.25">
      <c r="A39" s="42"/>
      <c r="B39" s="70" t="s">
        <v>73</v>
      </c>
      <c r="C39" s="15"/>
      <c r="D39" s="1"/>
      <c r="E39" s="15"/>
      <c r="F39" s="50"/>
      <c r="G39" s="209"/>
      <c r="H39" s="60">
        <v>204</v>
      </c>
      <c r="I39" s="60">
        <v>353.2</v>
      </c>
      <c r="J39" s="51" t="s">
        <v>81</v>
      </c>
      <c r="K39" s="67"/>
    </row>
    <row r="40" spans="1:11" s="35" customFormat="1" ht="144.94999999999999" customHeight="1" x14ac:dyDescent="0.25">
      <c r="A40" s="71">
        <v>9</v>
      </c>
      <c r="B40" s="56" t="s">
        <v>87</v>
      </c>
      <c r="C40" s="15" t="s">
        <v>88</v>
      </c>
      <c r="D40" s="1" t="s">
        <v>89</v>
      </c>
      <c r="E40" s="15" t="s">
        <v>72</v>
      </c>
      <c r="F40" s="51" t="s">
        <v>19</v>
      </c>
      <c r="G40" s="210">
        <v>382.7</v>
      </c>
      <c r="H40" s="59"/>
      <c r="I40" s="59"/>
      <c r="J40" s="51"/>
      <c r="K40" s="72"/>
    </row>
    <row r="41" spans="1:11" s="35" customFormat="1" ht="30.2" customHeight="1" x14ac:dyDescent="0.25">
      <c r="A41" s="73"/>
      <c r="B41" s="74" t="s">
        <v>73</v>
      </c>
      <c r="C41" s="28"/>
      <c r="D41" s="27"/>
      <c r="E41" s="15"/>
      <c r="F41" s="63"/>
      <c r="G41" s="210"/>
      <c r="H41" s="59">
        <v>277.39</v>
      </c>
      <c r="I41" s="59">
        <v>439.03</v>
      </c>
      <c r="J41" s="51" t="s">
        <v>90</v>
      </c>
      <c r="K41" s="72"/>
    </row>
    <row r="42" spans="1:11" s="35" customFormat="1" ht="35.25" customHeight="1" x14ac:dyDescent="0.25">
      <c r="A42" s="37">
        <v>10</v>
      </c>
      <c r="B42" s="56" t="s">
        <v>91</v>
      </c>
      <c r="C42" s="15"/>
      <c r="D42" s="1"/>
      <c r="E42" s="15"/>
      <c r="F42" s="51"/>
      <c r="G42" s="211"/>
      <c r="H42" s="59"/>
      <c r="I42" s="59"/>
      <c r="J42" s="51"/>
      <c r="K42" s="54"/>
    </row>
    <row r="43" spans="1:11" s="35" customFormat="1" ht="55.7" customHeight="1" x14ac:dyDescent="0.25">
      <c r="A43" s="189" t="s">
        <v>153</v>
      </c>
      <c r="B43" s="76" t="s">
        <v>92</v>
      </c>
      <c r="C43" s="28" t="s">
        <v>88</v>
      </c>
      <c r="D43" s="27" t="s">
        <v>93</v>
      </c>
      <c r="E43" s="15" t="s">
        <v>72</v>
      </c>
      <c r="F43" s="51" t="s">
        <v>19</v>
      </c>
      <c r="G43" s="212">
        <v>2521.1999999999998</v>
      </c>
      <c r="H43" s="75"/>
      <c r="I43" s="75"/>
      <c r="J43" s="51"/>
      <c r="K43" s="54"/>
    </row>
    <row r="44" spans="1:11" s="35" customFormat="1" ht="28.5" customHeight="1" x14ac:dyDescent="0.25">
      <c r="A44" s="37"/>
      <c r="B44" s="76" t="s">
        <v>95</v>
      </c>
      <c r="C44" s="28"/>
      <c r="D44" s="27"/>
      <c r="E44" s="28"/>
      <c r="F44" s="51"/>
      <c r="G44" s="213"/>
      <c r="H44" s="53">
        <v>220.3</v>
      </c>
      <c r="I44" s="53">
        <v>661</v>
      </c>
      <c r="J44" s="258" t="s">
        <v>94</v>
      </c>
      <c r="K44" s="54"/>
    </row>
    <row r="45" spans="1:11" s="35" customFormat="1" ht="28.5" customHeight="1" x14ac:dyDescent="0.25">
      <c r="A45" s="37"/>
      <c r="B45" s="76" t="s">
        <v>96</v>
      </c>
      <c r="C45" s="28"/>
      <c r="D45" s="27"/>
      <c r="E45" s="28"/>
      <c r="F45" s="51"/>
      <c r="G45" s="213"/>
      <c r="H45" s="53">
        <v>167</v>
      </c>
      <c r="I45" s="53">
        <v>334</v>
      </c>
      <c r="J45" s="259"/>
      <c r="K45" s="54"/>
    </row>
    <row r="46" spans="1:11" s="35" customFormat="1" ht="28.5" customHeight="1" x14ac:dyDescent="0.25">
      <c r="A46" s="37"/>
      <c r="B46" s="76" t="s">
        <v>97</v>
      </c>
      <c r="C46" s="28"/>
      <c r="D46" s="27"/>
      <c r="E46" s="28"/>
      <c r="F46" s="51"/>
      <c r="G46" s="213"/>
      <c r="H46" s="53">
        <v>384</v>
      </c>
      <c r="I46" s="53">
        <v>384</v>
      </c>
      <c r="J46" s="260"/>
      <c r="K46" s="54"/>
    </row>
    <row r="47" spans="1:11" s="35" customFormat="1" ht="71.25" customHeight="1" x14ac:dyDescent="0.25">
      <c r="A47" s="189" t="s">
        <v>154</v>
      </c>
      <c r="B47" s="76" t="s">
        <v>98</v>
      </c>
      <c r="C47" s="28" t="s">
        <v>99</v>
      </c>
      <c r="D47" s="27" t="s">
        <v>220</v>
      </c>
      <c r="E47" s="15" t="s">
        <v>72</v>
      </c>
      <c r="F47" s="51" t="s">
        <v>19</v>
      </c>
      <c r="G47" s="214">
        <v>716.5</v>
      </c>
      <c r="H47" s="53">
        <v>127.5</v>
      </c>
      <c r="I47" s="53">
        <v>255</v>
      </c>
      <c r="J47" s="174" t="s">
        <v>100</v>
      </c>
      <c r="K47" s="54"/>
    </row>
    <row r="48" spans="1:11" s="35" customFormat="1" ht="60" customHeight="1" x14ac:dyDescent="0.25">
      <c r="A48" s="37">
        <v>11</v>
      </c>
      <c r="B48" s="77" t="s">
        <v>211</v>
      </c>
      <c r="C48" s="28" t="s">
        <v>101</v>
      </c>
      <c r="D48" s="27" t="s">
        <v>102</v>
      </c>
      <c r="E48" s="27" t="s">
        <v>54</v>
      </c>
      <c r="F48" s="51" t="s">
        <v>19</v>
      </c>
      <c r="G48" s="215">
        <v>1250</v>
      </c>
      <c r="H48" s="78"/>
      <c r="I48" s="78"/>
      <c r="J48" s="63"/>
      <c r="K48" s="54"/>
    </row>
    <row r="49" spans="1:11" s="35" customFormat="1" ht="29.45" customHeight="1" x14ac:dyDescent="0.25">
      <c r="A49" s="79"/>
      <c r="B49" s="76" t="s">
        <v>22</v>
      </c>
      <c r="C49" s="80"/>
      <c r="D49" s="27"/>
      <c r="E49" s="80"/>
      <c r="F49" s="81"/>
      <c r="G49" s="216"/>
      <c r="H49" s="53">
        <v>255.8</v>
      </c>
      <c r="I49" s="53">
        <v>511.6</v>
      </c>
      <c r="J49" s="258" t="s">
        <v>90</v>
      </c>
      <c r="K49" s="72"/>
    </row>
    <row r="50" spans="1:11" s="35" customFormat="1" ht="29.45" customHeight="1" x14ac:dyDescent="0.25">
      <c r="A50" s="79"/>
      <c r="B50" s="76" t="s">
        <v>103</v>
      </c>
      <c r="C50" s="80"/>
      <c r="D50" s="27"/>
      <c r="E50" s="80"/>
      <c r="F50" s="81"/>
      <c r="G50" s="216"/>
      <c r="H50" s="53">
        <v>89</v>
      </c>
      <c r="I50" s="53">
        <v>178</v>
      </c>
      <c r="J50" s="259"/>
      <c r="K50" s="72"/>
    </row>
    <row r="51" spans="1:11" s="35" customFormat="1" ht="29.45" customHeight="1" x14ac:dyDescent="0.25">
      <c r="A51" s="79"/>
      <c r="B51" s="76" t="s">
        <v>30</v>
      </c>
      <c r="C51" s="80"/>
      <c r="D51" s="27"/>
      <c r="E51" s="80"/>
      <c r="F51" s="81"/>
      <c r="G51" s="216"/>
      <c r="H51" s="53">
        <v>6</v>
      </c>
      <c r="I51" s="53">
        <v>6</v>
      </c>
      <c r="J51" s="259"/>
      <c r="K51" s="72"/>
    </row>
    <row r="52" spans="1:11" s="35" customFormat="1" ht="29.45" customHeight="1" x14ac:dyDescent="0.25">
      <c r="A52" s="79"/>
      <c r="B52" s="76" t="s">
        <v>104</v>
      </c>
      <c r="C52" s="80"/>
      <c r="D52" s="27"/>
      <c r="E52" s="80"/>
      <c r="F52" s="81"/>
      <c r="G52" s="213"/>
      <c r="H52" s="53">
        <v>265.7</v>
      </c>
      <c r="I52" s="53">
        <v>265.7</v>
      </c>
      <c r="J52" s="260"/>
      <c r="K52" s="72"/>
    </row>
    <row r="53" spans="1:11" s="35" customFormat="1" ht="72" customHeight="1" x14ac:dyDescent="0.25">
      <c r="A53" s="42">
        <v>12</v>
      </c>
      <c r="B53" s="56" t="s">
        <v>212</v>
      </c>
      <c r="C53" s="15" t="s">
        <v>105</v>
      </c>
      <c r="D53" s="1" t="s">
        <v>106</v>
      </c>
      <c r="E53" s="1" t="s">
        <v>54</v>
      </c>
      <c r="F53" s="51" t="s">
        <v>19</v>
      </c>
      <c r="G53" s="211">
        <v>1975</v>
      </c>
      <c r="H53" s="59"/>
      <c r="I53" s="59"/>
      <c r="J53" s="51"/>
      <c r="K53" s="54"/>
    </row>
    <row r="54" spans="1:11" s="35" customFormat="1" ht="28.5" customHeight="1" x14ac:dyDescent="0.25">
      <c r="A54" s="42"/>
      <c r="B54" s="76" t="s">
        <v>107</v>
      </c>
      <c r="C54" s="15"/>
      <c r="D54" s="1"/>
      <c r="E54" s="1"/>
      <c r="F54" s="51"/>
      <c r="G54" s="213"/>
      <c r="H54" s="53">
        <v>245.7</v>
      </c>
      <c r="I54" s="53">
        <v>491.4</v>
      </c>
      <c r="J54" s="258" t="s">
        <v>90</v>
      </c>
      <c r="K54" s="54"/>
    </row>
    <row r="55" spans="1:11" s="35" customFormat="1" ht="28.5" customHeight="1" x14ac:dyDescent="0.25">
      <c r="A55" s="42"/>
      <c r="B55" s="76" t="s">
        <v>108</v>
      </c>
      <c r="C55" s="15"/>
      <c r="D55" s="1"/>
      <c r="E55" s="82"/>
      <c r="F55" s="82"/>
      <c r="G55" s="213"/>
      <c r="H55" s="53">
        <v>287.39999999999998</v>
      </c>
      <c r="I55" s="53">
        <v>287.39999999999998</v>
      </c>
      <c r="J55" s="259"/>
      <c r="K55" s="54"/>
    </row>
    <row r="56" spans="1:11" s="35" customFormat="1" ht="28.5" customHeight="1" x14ac:dyDescent="0.25">
      <c r="A56" s="42"/>
      <c r="B56" s="76" t="s">
        <v>109</v>
      </c>
      <c r="C56" s="15"/>
      <c r="D56" s="1"/>
      <c r="E56" s="82"/>
      <c r="F56" s="82"/>
      <c r="G56" s="211"/>
      <c r="H56" s="53">
        <v>45</v>
      </c>
      <c r="I56" s="53">
        <v>45</v>
      </c>
      <c r="J56" s="259"/>
      <c r="K56" s="54"/>
    </row>
    <row r="57" spans="1:11" s="35" customFormat="1" ht="28.5" customHeight="1" x14ac:dyDescent="0.25">
      <c r="A57" s="42"/>
      <c r="B57" s="76" t="s">
        <v>30</v>
      </c>
      <c r="C57" s="15"/>
      <c r="D57" s="1"/>
      <c r="E57" s="1"/>
      <c r="F57" s="51"/>
      <c r="G57" s="211"/>
      <c r="H57" s="53">
        <v>23</v>
      </c>
      <c r="I57" s="53">
        <v>23</v>
      </c>
      <c r="J57" s="260"/>
      <c r="K57" s="54"/>
    </row>
    <row r="58" spans="1:11" s="35" customFormat="1" ht="67.5" customHeight="1" x14ac:dyDescent="0.25">
      <c r="A58" s="42">
        <v>13</v>
      </c>
      <c r="B58" s="56" t="s">
        <v>213</v>
      </c>
      <c r="C58" s="15" t="s">
        <v>110</v>
      </c>
      <c r="D58" s="1" t="s">
        <v>111</v>
      </c>
      <c r="E58" s="1" t="s">
        <v>54</v>
      </c>
      <c r="F58" s="51" t="s">
        <v>19</v>
      </c>
      <c r="G58" s="210">
        <f>14444+270</f>
        <v>14714</v>
      </c>
      <c r="H58" s="59"/>
      <c r="I58" s="59"/>
      <c r="J58" s="51"/>
      <c r="K58" s="54"/>
    </row>
    <row r="59" spans="1:11" s="35" customFormat="1" ht="29.45" customHeight="1" x14ac:dyDescent="0.25">
      <c r="A59" s="42"/>
      <c r="B59" s="76" t="s">
        <v>64</v>
      </c>
      <c r="C59" s="15"/>
      <c r="D59" s="1"/>
      <c r="E59" s="1"/>
      <c r="F59" s="51"/>
      <c r="G59" s="213"/>
      <c r="H59" s="53">
        <v>288.5</v>
      </c>
      <c r="I59" s="53">
        <v>577</v>
      </c>
      <c r="J59" s="258" t="s">
        <v>84</v>
      </c>
      <c r="K59" s="54"/>
    </row>
    <row r="60" spans="1:11" s="35" customFormat="1" ht="29.45" customHeight="1" x14ac:dyDescent="0.25">
      <c r="A60" s="42"/>
      <c r="B60" s="76" t="s">
        <v>104</v>
      </c>
      <c r="C60" s="15"/>
      <c r="D60" s="1"/>
      <c r="E60" s="82"/>
      <c r="F60" s="51"/>
      <c r="G60" s="213"/>
      <c r="H60" s="53">
        <v>138</v>
      </c>
      <c r="I60" s="53">
        <v>276</v>
      </c>
      <c r="J60" s="260"/>
      <c r="K60" s="54"/>
    </row>
    <row r="61" spans="1:11" ht="24" customHeight="1" x14ac:dyDescent="0.25"/>
  </sheetData>
  <mergeCells count="22">
    <mergeCell ref="K6:K7"/>
    <mergeCell ref="J10:J15"/>
    <mergeCell ref="A1:K1"/>
    <mergeCell ref="A2:K2"/>
    <mergeCell ref="A3:K3"/>
    <mergeCell ref="A4:K4"/>
    <mergeCell ref="A6:A7"/>
    <mergeCell ref="B6:B7"/>
    <mergeCell ref="C6:C7"/>
    <mergeCell ref="D6:D7"/>
    <mergeCell ref="E6:E7"/>
    <mergeCell ref="F6:F7"/>
    <mergeCell ref="G6:I6"/>
    <mergeCell ref="J6:J7"/>
    <mergeCell ref="J49:J52"/>
    <mergeCell ref="J54:J57"/>
    <mergeCell ref="J59:J60"/>
    <mergeCell ref="J17:J23"/>
    <mergeCell ref="J25:J26"/>
    <mergeCell ref="J30:J32"/>
    <mergeCell ref="J34:J35"/>
    <mergeCell ref="J44:J46"/>
  </mergeCells>
  <pageMargins left="0.4" right="0.3" top="0.5" bottom="0.4" header="0.3" footer="0.3"/>
  <pageSetup paperSize="9" scale="60" fitToHeight="0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M27"/>
  <sheetViews>
    <sheetView zoomScale="80" zoomScaleNormal="80" zoomScaleSheetLayoutView="110" workbookViewId="0">
      <selection activeCell="A5" sqref="A5:K5"/>
    </sheetView>
  </sheetViews>
  <sheetFormatPr defaultRowHeight="18.75" x14ac:dyDescent="0.3"/>
  <cols>
    <col min="1" max="1" width="7" style="129" customWidth="1"/>
    <col min="2" max="2" width="32.5703125" style="130" customWidth="1"/>
    <col min="3" max="3" width="19.85546875" style="131" customWidth="1"/>
    <col min="4" max="4" width="27.28515625" style="131" customWidth="1"/>
    <col min="5" max="6" width="15.28515625" style="131" hidden="1" customWidth="1"/>
    <col min="7" max="9" width="13.140625" style="131" customWidth="1"/>
    <col min="10" max="10" width="15.140625" style="132" customWidth="1"/>
    <col min="11" max="11" width="10.85546875" style="132" customWidth="1"/>
    <col min="12" max="12" width="11.85546875" style="132" customWidth="1"/>
    <col min="13" max="14" width="13.42578125" style="132" customWidth="1"/>
    <col min="15" max="16" width="13.5703125" style="132" customWidth="1"/>
    <col min="17" max="253" width="9.140625" style="132"/>
    <col min="254" max="254" width="7" style="132" customWidth="1"/>
    <col min="255" max="255" width="30.85546875" style="132" customWidth="1"/>
    <col min="256" max="256" width="19.85546875" style="132" customWidth="1"/>
    <col min="257" max="257" width="27.28515625" style="132" customWidth="1"/>
    <col min="258" max="259" width="15.28515625" style="132" customWidth="1"/>
    <col min="260" max="262" width="13.5703125" style="132" customWidth="1"/>
    <col min="263" max="263" width="15.140625" style="132" customWidth="1"/>
    <col min="264" max="265" width="16.28515625" style="132" customWidth="1"/>
    <col min="266" max="266" width="21.140625" style="132" customWidth="1"/>
    <col min="267" max="267" width="10.85546875" style="132" customWidth="1"/>
    <col min="268" max="268" width="11.85546875" style="132" customWidth="1"/>
    <col min="269" max="270" width="13.42578125" style="132" customWidth="1"/>
    <col min="271" max="272" width="13.5703125" style="132" customWidth="1"/>
    <col min="273" max="509" width="9.140625" style="132"/>
    <col min="510" max="510" width="7" style="132" customWidth="1"/>
    <col min="511" max="511" width="30.85546875" style="132" customWidth="1"/>
    <col min="512" max="512" width="19.85546875" style="132" customWidth="1"/>
    <col min="513" max="513" width="27.28515625" style="132" customWidth="1"/>
    <col min="514" max="515" width="15.28515625" style="132" customWidth="1"/>
    <col min="516" max="518" width="13.5703125" style="132" customWidth="1"/>
    <col min="519" max="519" width="15.140625" style="132" customWidth="1"/>
    <col min="520" max="521" width="16.28515625" style="132" customWidth="1"/>
    <col min="522" max="522" width="21.140625" style="132" customWidth="1"/>
    <col min="523" max="523" width="10.85546875" style="132" customWidth="1"/>
    <col min="524" max="524" width="11.85546875" style="132" customWidth="1"/>
    <col min="525" max="526" width="13.42578125" style="132" customWidth="1"/>
    <col min="527" max="528" width="13.5703125" style="132" customWidth="1"/>
    <col min="529" max="765" width="9.140625" style="132"/>
    <col min="766" max="766" width="7" style="132" customWidth="1"/>
    <col min="767" max="767" width="30.85546875" style="132" customWidth="1"/>
    <col min="768" max="768" width="19.85546875" style="132" customWidth="1"/>
    <col min="769" max="769" width="27.28515625" style="132" customWidth="1"/>
    <col min="770" max="771" width="15.28515625" style="132" customWidth="1"/>
    <col min="772" max="774" width="13.5703125" style="132" customWidth="1"/>
    <col min="775" max="775" width="15.140625" style="132" customWidth="1"/>
    <col min="776" max="777" width="16.28515625" style="132" customWidth="1"/>
    <col min="778" max="778" width="21.140625" style="132" customWidth="1"/>
    <col min="779" max="779" width="10.85546875" style="132" customWidth="1"/>
    <col min="780" max="780" width="11.85546875" style="132" customWidth="1"/>
    <col min="781" max="782" width="13.42578125" style="132" customWidth="1"/>
    <col min="783" max="784" width="13.5703125" style="132" customWidth="1"/>
    <col min="785" max="1021" width="9.140625" style="132"/>
    <col min="1022" max="1022" width="7" style="132" customWidth="1"/>
    <col min="1023" max="1023" width="30.85546875" style="132" customWidth="1"/>
    <col min="1024" max="1024" width="19.85546875" style="132" customWidth="1"/>
    <col min="1025" max="1025" width="27.28515625" style="132" customWidth="1"/>
    <col min="1026" max="1027" width="15.28515625" style="132" customWidth="1"/>
    <col min="1028" max="1030" width="13.5703125" style="132" customWidth="1"/>
    <col min="1031" max="1031" width="15.140625" style="132" customWidth="1"/>
    <col min="1032" max="1033" width="16.28515625" style="132" customWidth="1"/>
    <col min="1034" max="1034" width="21.140625" style="132" customWidth="1"/>
    <col min="1035" max="1035" width="10.85546875" style="132" customWidth="1"/>
    <col min="1036" max="1036" width="11.85546875" style="132" customWidth="1"/>
    <col min="1037" max="1038" width="13.42578125" style="132" customWidth="1"/>
    <col min="1039" max="1040" width="13.5703125" style="132" customWidth="1"/>
    <col min="1041" max="1277" width="9.140625" style="132"/>
    <col min="1278" max="1278" width="7" style="132" customWidth="1"/>
    <col min="1279" max="1279" width="30.85546875" style="132" customWidth="1"/>
    <col min="1280" max="1280" width="19.85546875" style="132" customWidth="1"/>
    <col min="1281" max="1281" width="27.28515625" style="132" customWidth="1"/>
    <col min="1282" max="1283" width="15.28515625" style="132" customWidth="1"/>
    <col min="1284" max="1286" width="13.5703125" style="132" customWidth="1"/>
    <col min="1287" max="1287" width="15.140625" style="132" customWidth="1"/>
    <col min="1288" max="1289" width="16.28515625" style="132" customWidth="1"/>
    <col min="1290" max="1290" width="21.140625" style="132" customWidth="1"/>
    <col min="1291" max="1291" width="10.85546875" style="132" customWidth="1"/>
    <col min="1292" max="1292" width="11.85546875" style="132" customWidth="1"/>
    <col min="1293" max="1294" width="13.42578125" style="132" customWidth="1"/>
    <col min="1295" max="1296" width="13.5703125" style="132" customWidth="1"/>
    <col min="1297" max="1533" width="9.140625" style="132"/>
    <col min="1534" max="1534" width="7" style="132" customWidth="1"/>
    <col min="1535" max="1535" width="30.85546875" style="132" customWidth="1"/>
    <col min="1536" max="1536" width="19.85546875" style="132" customWidth="1"/>
    <col min="1537" max="1537" width="27.28515625" style="132" customWidth="1"/>
    <col min="1538" max="1539" width="15.28515625" style="132" customWidth="1"/>
    <col min="1540" max="1542" width="13.5703125" style="132" customWidth="1"/>
    <col min="1543" max="1543" width="15.140625" style="132" customWidth="1"/>
    <col min="1544" max="1545" width="16.28515625" style="132" customWidth="1"/>
    <col min="1546" max="1546" width="21.140625" style="132" customWidth="1"/>
    <col min="1547" max="1547" width="10.85546875" style="132" customWidth="1"/>
    <col min="1548" max="1548" width="11.85546875" style="132" customWidth="1"/>
    <col min="1549" max="1550" width="13.42578125" style="132" customWidth="1"/>
    <col min="1551" max="1552" width="13.5703125" style="132" customWidth="1"/>
    <col min="1553" max="1789" width="9.140625" style="132"/>
    <col min="1790" max="1790" width="7" style="132" customWidth="1"/>
    <col min="1791" max="1791" width="30.85546875" style="132" customWidth="1"/>
    <col min="1792" max="1792" width="19.85546875" style="132" customWidth="1"/>
    <col min="1793" max="1793" width="27.28515625" style="132" customWidth="1"/>
    <col min="1794" max="1795" width="15.28515625" style="132" customWidth="1"/>
    <col min="1796" max="1798" width="13.5703125" style="132" customWidth="1"/>
    <col min="1799" max="1799" width="15.140625" style="132" customWidth="1"/>
    <col min="1800" max="1801" width="16.28515625" style="132" customWidth="1"/>
    <col min="1802" max="1802" width="21.140625" style="132" customWidth="1"/>
    <col min="1803" max="1803" width="10.85546875" style="132" customWidth="1"/>
    <col min="1804" max="1804" width="11.85546875" style="132" customWidth="1"/>
    <col min="1805" max="1806" width="13.42578125" style="132" customWidth="1"/>
    <col min="1807" max="1808" width="13.5703125" style="132" customWidth="1"/>
    <col min="1809" max="2045" width="9.140625" style="132"/>
    <col min="2046" max="2046" width="7" style="132" customWidth="1"/>
    <col min="2047" max="2047" width="30.85546875" style="132" customWidth="1"/>
    <col min="2048" max="2048" width="19.85546875" style="132" customWidth="1"/>
    <col min="2049" max="2049" width="27.28515625" style="132" customWidth="1"/>
    <col min="2050" max="2051" width="15.28515625" style="132" customWidth="1"/>
    <col min="2052" max="2054" width="13.5703125" style="132" customWidth="1"/>
    <col min="2055" max="2055" width="15.140625" style="132" customWidth="1"/>
    <col min="2056" max="2057" width="16.28515625" style="132" customWidth="1"/>
    <col min="2058" max="2058" width="21.140625" style="132" customWidth="1"/>
    <col min="2059" max="2059" width="10.85546875" style="132" customWidth="1"/>
    <col min="2060" max="2060" width="11.85546875" style="132" customWidth="1"/>
    <col min="2061" max="2062" width="13.42578125" style="132" customWidth="1"/>
    <col min="2063" max="2064" width="13.5703125" style="132" customWidth="1"/>
    <col min="2065" max="2301" width="9.140625" style="132"/>
    <col min="2302" max="2302" width="7" style="132" customWidth="1"/>
    <col min="2303" max="2303" width="30.85546875" style="132" customWidth="1"/>
    <col min="2304" max="2304" width="19.85546875" style="132" customWidth="1"/>
    <col min="2305" max="2305" width="27.28515625" style="132" customWidth="1"/>
    <col min="2306" max="2307" width="15.28515625" style="132" customWidth="1"/>
    <col min="2308" max="2310" width="13.5703125" style="132" customWidth="1"/>
    <col min="2311" max="2311" width="15.140625" style="132" customWidth="1"/>
    <col min="2312" max="2313" width="16.28515625" style="132" customWidth="1"/>
    <col min="2314" max="2314" width="21.140625" style="132" customWidth="1"/>
    <col min="2315" max="2315" width="10.85546875" style="132" customWidth="1"/>
    <col min="2316" max="2316" width="11.85546875" style="132" customWidth="1"/>
    <col min="2317" max="2318" width="13.42578125" style="132" customWidth="1"/>
    <col min="2319" max="2320" width="13.5703125" style="132" customWidth="1"/>
    <col min="2321" max="2557" width="9.140625" style="132"/>
    <col min="2558" max="2558" width="7" style="132" customWidth="1"/>
    <col min="2559" max="2559" width="30.85546875" style="132" customWidth="1"/>
    <col min="2560" max="2560" width="19.85546875" style="132" customWidth="1"/>
    <col min="2561" max="2561" width="27.28515625" style="132" customWidth="1"/>
    <col min="2562" max="2563" width="15.28515625" style="132" customWidth="1"/>
    <col min="2564" max="2566" width="13.5703125" style="132" customWidth="1"/>
    <col min="2567" max="2567" width="15.140625" style="132" customWidth="1"/>
    <col min="2568" max="2569" width="16.28515625" style="132" customWidth="1"/>
    <col min="2570" max="2570" width="21.140625" style="132" customWidth="1"/>
    <col min="2571" max="2571" width="10.85546875" style="132" customWidth="1"/>
    <col min="2572" max="2572" width="11.85546875" style="132" customWidth="1"/>
    <col min="2573" max="2574" width="13.42578125" style="132" customWidth="1"/>
    <col min="2575" max="2576" width="13.5703125" style="132" customWidth="1"/>
    <col min="2577" max="2813" width="9.140625" style="132"/>
    <col min="2814" max="2814" width="7" style="132" customWidth="1"/>
    <col min="2815" max="2815" width="30.85546875" style="132" customWidth="1"/>
    <col min="2816" max="2816" width="19.85546875" style="132" customWidth="1"/>
    <col min="2817" max="2817" width="27.28515625" style="132" customWidth="1"/>
    <col min="2818" max="2819" width="15.28515625" style="132" customWidth="1"/>
    <col min="2820" max="2822" width="13.5703125" style="132" customWidth="1"/>
    <col min="2823" max="2823" width="15.140625" style="132" customWidth="1"/>
    <col min="2824" max="2825" width="16.28515625" style="132" customWidth="1"/>
    <col min="2826" max="2826" width="21.140625" style="132" customWidth="1"/>
    <col min="2827" max="2827" width="10.85546875" style="132" customWidth="1"/>
    <col min="2828" max="2828" width="11.85546875" style="132" customWidth="1"/>
    <col min="2829" max="2830" width="13.42578125" style="132" customWidth="1"/>
    <col min="2831" max="2832" width="13.5703125" style="132" customWidth="1"/>
    <col min="2833" max="3069" width="9.140625" style="132"/>
    <col min="3070" max="3070" width="7" style="132" customWidth="1"/>
    <col min="3071" max="3071" width="30.85546875" style="132" customWidth="1"/>
    <col min="3072" max="3072" width="19.85546875" style="132" customWidth="1"/>
    <col min="3073" max="3073" width="27.28515625" style="132" customWidth="1"/>
    <col min="3074" max="3075" width="15.28515625" style="132" customWidth="1"/>
    <col min="3076" max="3078" width="13.5703125" style="132" customWidth="1"/>
    <col min="3079" max="3079" width="15.140625" style="132" customWidth="1"/>
    <col min="3080" max="3081" width="16.28515625" style="132" customWidth="1"/>
    <col min="3082" max="3082" width="21.140625" style="132" customWidth="1"/>
    <col min="3083" max="3083" width="10.85546875" style="132" customWidth="1"/>
    <col min="3084" max="3084" width="11.85546875" style="132" customWidth="1"/>
    <col min="3085" max="3086" width="13.42578125" style="132" customWidth="1"/>
    <col min="3087" max="3088" width="13.5703125" style="132" customWidth="1"/>
    <col min="3089" max="3325" width="9.140625" style="132"/>
    <col min="3326" max="3326" width="7" style="132" customWidth="1"/>
    <col min="3327" max="3327" width="30.85546875" style="132" customWidth="1"/>
    <col min="3328" max="3328" width="19.85546875" style="132" customWidth="1"/>
    <col min="3329" max="3329" width="27.28515625" style="132" customWidth="1"/>
    <col min="3330" max="3331" width="15.28515625" style="132" customWidth="1"/>
    <col min="3332" max="3334" width="13.5703125" style="132" customWidth="1"/>
    <col min="3335" max="3335" width="15.140625" style="132" customWidth="1"/>
    <col min="3336" max="3337" width="16.28515625" style="132" customWidth="1"/>
    <col min="3338" max="3338" width="21.140625" style="132" customWidth="1"/>
    <col min="3339" max="3339" width="10.85546875" style="132" customWidth="1"/>
    <col min="3340" max="3340" width="11.85546875" style="132" customWidth="1"/>
    <col min="3341" max="3342" width="13.42578125" style="132" customWidth="1"/>
    <col min="3343" max="3344" width="13.5703125" style="132" customWidth="1"/>
    <col min="3345" max="3581" width="9.140625" style="132"/>
    <col min="3582" max="3582" width="7" style="132" customWidth="1"/>
    <col min="3583" max="3583" width="30.85546875" style="132" customWidth="1"/>
    <col min="3584" max="3584" width="19.85546875" style="132" customWidth="1"/>
    <col min="3585" max="3585" width="27.28515625" style="132" customWidth="1"/>
    <col min="3586" max="3587" width="15.28515625" style="132" customWidth="1"/>
    <col min="3588" max="3590" width="13.5703125" style="132" customWidth="1"/>
    <col min="3591" max="3591" width="15.140625" style="132" customWidth="1"/>
    <col min="3592" max="3593" width="16.28515625" style="132" customWidth="1"/>
    <col min="3594" max="3594" width="21.140625" style="132" customWidth="1"/>
    <col min="3595" max="3595" width="10.85546875" style="132" customWidth="1"/>
    <col min="3596" max="3596" width="11.85546875" style="132" customWidth="1"/>
    <col min="3597" max="3598" width="13.42578125" style="132" customWidth="1"/>
    <col min="3599" max="3600" width="13.5703125" style="132" customWidth="1"/>
    <col min="3601" max="3837" width="9.140625" style="132"/>
    <col min="3838" max="3838" width="7" style="132" customWidth="1"/>
    <col min="3839" max="3839" width="30.85546875" style="132" customWidth="1"/>
    <col min="3840" max="3840" width="19.85546875" style="132" customWidth="1"/>
    <col min="3841" max="3841" width="27.28515625" style="132" customWidth="1"/>
    <col min="3842" max="3843" width="15.28515625" style="132" customWidth="1"/>
    <col min="3844" max="3846" width="13.5703125" style="132" customWidth="1"/>
    <col min="3847" max="3847" width="15.140625" style="132" customWidth="1"/>
    <col min="3848" max="3849" width="16.28515625" style="132" customWidth="1"/>
    <col min="3850" max="3850" width="21.140625" style="132" customWidth="1"/>
    <col min="3851" max="3851" width="10.85546875" style="132" customWidth="1"/>
    <col min="3852" max="3852" width="11.85546875" style="132" customWidth="1"/>
    <col min="3853" max="3854" width="13.42578125" style="132" customWidth="1"/>
    <col min="3855" max="3856" width="13.5703125" style="132" customWidth="1"/>
    <col min="3857" max="4093" width="9.140625" style="132"/>
    <col min="4094" max="4094" width="7" style="132" customWidth="1"/>
    <col min="4095" max="4095" width="30.85546875" style="132" customWidth="1"/>
    <col min="4096" max="4096" width="19.85546875" style="132" customWidth="1"/>
    <col min="4097" max="4097" width="27.28515625" style="132" customWidth="1"/>
    <col min="4098" max="4099" width="15.28515625" style="132" customWidth="1"/>
    <col min="4100" max="4102" width="13.5703125" style="132" customWidth="1"/>
    <col min="4103" max="4103" width="15.140625" style="132" customWidth="1"/>
    <col min="4104" max="4105" width="16.28515625" style="132" customWidth="1"/>
    <col min="4106" max="4106" width="21.140625" style="132" customWidth="1"/>
    <col min="4107" max="4107" width="10.85546875" style="132" customWidth="1"/>
    <col min="4108" max="4108" width="11.85546875" style="132" customWidth="1"/>
    <col min="4109" max="4110" width="13.42578125" style="132" customWidth="1"/>
    <col min="4111" max="4112" width="13.5703125" style="132" customWidth="1"/>
    <col min="4113" max="4349" width="9.140625" style="132"/>
    <col min="4350" max="4350" width="7" style="132" customWidth="1"/>
    <col min="4351" max="4351" width="30.85546875" style="132" customWidth="1"/>
    <col min="4352" max="4352" width="19.85546875" style="132" customWidth="1"/>
    <col min="4353" max="4353" width="27.28515625" style="132" customWidth="1"/>
    <col min="4354" max="4355" width="15.28515625" style="132" customWidth="1"/>
    <col min="4356" max="4358" width="13.5703125" style="132" customWidth="1"/>
    <col min="4359" max="4359" width="15.140625" style="132" customWidth="1"/>
    <col min="4360" max="4361" width="16.28515625" style="132" customWidth="1"/>
    <col min="4362" max="4362" width="21.140625" style="132" customWidth="1"/>
    <col min="4363" max="4363" width="10.85546875" style="132" customWidth="1"/>
    <col min="4364" max="4364" width="11.85546875" style="132" customWidth="1"/>
    <col min="4365" max="4366" width="13.42578125" style="132" customWidth="1"/>
    <col min="4367" max="4368" width="13.5703125" style="132" customWidth="1"/>
    <col min="4369" max="4605" width="9.140625" style="132"/>
    <col min="4606" max="4606" width="7" style="132" customWidth="1"/>
    <col min="4607" max="4607" width="30.85546875" style="132" customWidth="1"/>
    <col min="4608" max="4608" width="19.85546875" style="132" customWidth="1"/>
    <col min="4609" max="4609" width="27.28515625" style="132" customWidth="1"/>
    <col min="4610" max="4611" width="15.28515625" style="132" customWidth="1"/>
    <col min="4612" max="4614" width="13.5703125" style="132" customWidth="1"/>
    <col min="4615" max="4615" width="15.140625" style="132" customWidth="1"/>
    <col min="4616" max="4617" width="16.28515625" style="132" customWidth="1"/>
    <col min="4618" max="4618" width="21.140625" style="132" customWidth="1"/>
    <col min="4619" max="4619" width="10.85546875" style="132" customWidth="1"/>
    <col min="4620" max="4620" width="11.85546875" style="132" customWidth="1"/>
    <col min="4621" max="4622" width="13.42578125" style="132" customWidth="1"/>
    <col min="4623" max="4624" width="13.5703125" style="132" customWidth="1"/>
    <col min="4625" max="4861" width="9.140625" style="132"/>
    <col min="4862" max="4862" width="7" style="132" customWidth="1"/>
    <col min="4863" max="4863" width="30.85546875" style="132" customWidth="1"/>
    <col min="4864" max="4864" width="19.85546875" style="132" customWidth="1"/>
    <col min="4865" max="4865" width="27.28515625" style="132" customWidth="1"/>
    <col min="4866" max="4867" width="15.28515625" style="132" customWidth="1"/>
    <col min="4868" max="4870" width="13.5703125" style="132" customWidth="1"/>
    <col min="4871" max="4871" width="15.140625" style="132" customWidth="1"/>
    <col min="4872" max="4873" width="16.28515625" style="132" customWidth="1"/>
    <col min="4874" max="4874" width="21.140625" style="132" customWidth="1"/>
    <col min="4875" max="4875" width="10.85546875" style="132" customWidth="1"/>
    <col min="4876" max="4876" width="11.85546875" style="132" customWidth="1"/>
    <col min="4877" max="4878" width="13.42578125" style="132" customWidth="1"/>
    <col min="4879" max="4880" width="13.5703125" style="132" customWidth="1"/>
    <col min="4881" max="5117" width="9.140625" style="132"/>
    <col min="5118" max="5118" width="7" style="132" customWidth="1"/>
    <col min="5119" max="5119" width="30.85546875" style="132" customWidth="1"/>
    <col min="5120" max="5120" width="19.85546875" style="132" customWidth="1"/>
    <col min="5121" max="5121" width="27.28515625" style="132" customWidth="1"/>
    <col min="5122" max="5123" width="15.28515625" style="132" customWidth="1"/>
    <col min="5124" max="5126" width="13.5703125" style="132" customWidth="1"/>
    <col min="5127" max="5127" width="15.140625" style="132" customWidth="1"/>
    <col min="5128" max="5129" width="16.28515625" style="132" customWidth="1"/>
    <col min="5130" max="5130" width="21.140625" style="132" customWidth="1"/>
    <col min="5131" max="5131" width="10.85546875" style="132" customWidth="1"/>
    <col min="5132" max="5132" width="11.85546875" style="132" customWidth="1"/>
    <col min="5133" max="5134" width="13.42578125" style="132" customWidth="1"/>
    <col min="5135" max="5136" width="13.5703125" style="132" customWidth="1"/>
    <col min="5137" max="5373" width="9.140625" style="132"/>
    <col min="5374" max="5374" width="7" style="132" customWidth="1"/>
    <col min="5375" max="5375" width="30.85546875" style="132" customWidth="1"/>
    <col min="5376" max="5376" width="19.85546875" style="132" customWidth="1"/>
    <col min="5377" max="5377" width="27.28515625" style="132" customWidth="1"/>
    <col min="5378" max="5379" width="15.28515625" style="132" customWidth="1"/>
    <col min="5380" max="5382" width="13.5703125" style="132" customWidth="1"/>
    <col min="5383" max="5383" width="15.140625" style="132" customWidth="1"/>
    <col min="5384" max="5385" width="16.28515625" style="132" customWidth="1"/>
    <col min="5386" max="5386" width="21.140625" style="132" customWidth="1"/>
    <col min="5387" max="5387" width="10.85546875" style="132" customWidth="1"/>
    <col min="5388" max="5388" width="11.85546875" style="132" customWidth="1"/>
    <col min="5389" max="5390" width="13.42578125" style="132" customWidth="1"/>
    <col min="5391" max="5392" width="13.5703125" style="132" customWidth="1"/>
    <col min="5393" max="5629" width="9.140625" style="132"/>
    <col min="5630" max="5630" width="7" style="132" customWidth="1"/>
    <col min="5631" max="5631" width="30.85546875" style="132" customWidth="1"/>
    <col min="5632" max="5632" width="19.85546875" style="132" customWidth="1"/>
    <col min="5633" max="5633" width="27.28515625" style="132" customWidth="1"/>
    <col min="5634" max="5635" width="15.28515625" style="132" customWidth="1"/>
    <col min="5636" max="5638" width="13.5703125" style="132" customWidth="1"/>
    <col min="5639" max="5639" width="15.140625" style="132" customWidth="1"/>
    <col min="5640" max="5641" width="16.28515625" style="132" customWidth="1"/>
    <col min="5642" max="5642" width="21.140625" style="132" customWidth="1"/>
    <col min="5643" max="5643" width="10.85546875" style="132" customWidth="1"/>
    <col min="5644" max="5644" width="11.85546875" style="132" customWidth="1"/>
    <col min="5645" max="5646" width="13.42578125" style="132" customWidth="1"/>
    <col min="5647" max="5648" width="13.5703125" style="132" customWidth="1"/>
    <col min="5649" max="5885" width="9.140625" style="132"/>
    <col min="5886" max="5886" width="7" style="132" customWidth="1"/>
    <col min="5887" max="5887" width="30.85546875" style="132" customWidth="1"/>
    <col min="5888" max="5888" width="19.85546875" style="132" customWidth="1"/>
    <col min="5889" max="5889" width="27.28515625" style="132" customWidth="1"/>
    <col min="5890" max="5891" width="15.28515625" style="132" customWidth="1"/>
    <col min="5892" max="5894" width="13.5703125" style="132" customWidth="1"/>
    <col min="5895" max="5895" width="15.140625" style="132" customWidth="1"/>
    <col min="5896" max="5897" width="16.28515625" style="132" customWidth="1"/>
    <col min="5898" max="5898" width="21.140625" style="132" customWidth="1"/>
    <col min="5899" max="5899" width="10.85546875" style="132" customWidth="1"/>
    <col min="5900" max="5900" width="11.85546875" style="132" customWidth="1"/>
    <col min="5901" max="5902" width="13.42578125" style="132" customWidth="1"/>
    <col min="5903" max="5904" width="13.5703125" style="132" customWidth="1"/>
    <col min="5905" max="6141" width="9.140625" style="132"/>
    <col min="6142" max="6142" width="7" style="132" customWidth="1"/>
    <col min="6143" max="6143" width="30.85546875" style="132" customWidth="1"/>
    <col min="6144" max="6144" width="19.85546875" style="132" customWidth="1"/>
    <col min="6145" max="6145" width="27.28515625" style="132" customWidth="1"/>
    <col min="6146" max="6147" width="15.28515625" style="132" customWidth="1"/>
    <col min="6148" max="6150" width="13.5703125" style="132" customWidth="1"/>
    <col min="6151" max="6151" width="15.140625" style="132" customWidth="1"/>
    <col min="6152" max="6153" width="16.28515625" style="132" customWidth="1"/>
    <col min="6154" max="6154" width="21.140625" style="132" customWidth="1"/>
    <col min="6155" max="6155" width="10.85546875" style="132" customWidth="1"/>
    <col min="6156" max="6156" width="11.85546875" style="132" customWidth="1"/>
    <col min="6157" max="6158" width="13.42578125" style="132" customWidth="1"/>
    <col min="6159" max="6160" width="13.5703125" style="132" customWidth="1"/>
    <col min="6161" max="6397" width="9.140625" style="132"/>
    <col min="6398" max="6398" width="7" style="132" customWidth="1"/>
    <col min="6399" max="6399" width="30.85546875" style="132" customWidth="1"/>
    <col min="6400" max="6400" width="19.85546875" style="132" customWidth="1"/>
    <col min="6401" max="6401" width="27.28515625" style="132" customWidth="1"/>
    <col min="6402" max="6403" width="15.28515625" style="132" customWidth="1"/>
    <col min="6404" max="6406" width="13.5703125" style="132" customWidth="1"/>
    <col min="6407" max="6407" width="15.140625" style="132" customWidth="1"/>
    <col min="6408" max="6409" width="16.28515625" style="132" customWidth="1"/>
    <col min="6410" max="6410" width="21.140625" style="132" customWidth="1"/>
    <col min="6411" max="6411" width="10.85546875" style="132" customWidth="1"/>
    <col min="6412" max="6412" width="11.85546875" style="132" customWidth="1"/>
    <col min="6413" max="6414" width="13.42578125" style="132" customWidth="1"/>
    <col min="6415" max="6416" width="13.5703125" style="132" customWidth="1"/>
    <col min="6417" max="6653" width="9.140625" style="132"/>
    <col min="6654" max="6654" width="7" style="132" customWidth="1"/>
    <col min="6655" max="6655" width="30.85546875" style="132" customWidth="1"/>
    <col min="6656" max="6656" width="19.85546875" style="132" customWidth="1"/>
    <col min="6657" max="6657" width="27.28515625" style="132" customWidth="1"/>
    <col min="6658" max="6659" width="15.28515625" style="132" customWidth="1"/>
    <col min="6660" max="6662" width="13.5703125" style="132" customWidth="1"/>
    <col min="6663" max="6663" width="15.140625" style="132" customWidth="1"/>
    <col min="6664" max="6665" width="16.28515625" style="132" customWidth="1"/>
    <col min="6666" max="6666" width="21.140625" style="132" customWidth="1"/>
    <col min="6667" max="6667" width="10.85546875" style="132" customWidth="1"/>
    <col min="6668" max="6668" width="11.85546875" style="132" customWidth="1"/>
    <col min="6669" max="6670" width="13.42578125" style="132" customWidth="1"/>
    <col min="6671" max="6672" width="13.5703125" style="132" customWidth="1"/>
    <col min="6673" max="6909" width="9.140625" style="132"/>
    <col min="6910" max="6910" width="7" style="132" customWidth="1"/>
    <col min="6911" max="6911" width="30.85546875" style="132" customWidth="1"/>
    <col min="6912" max="6912" width="19.85546875" style="132" customWidth="1"/>
    <col min="6913" max="6913" width="27.28515625" style="132" customWidth="1"/>
    <col min="6914" max="6915" width="15.28515625" style="132" customWidth="1"/>
    <col min="6916" max="6918" width="13.5703125" style="132" customWidth="1"/>
    <col min="6919" max="6919" width="15.140625" style="132" customWidth="1"/>
    <col min="6920" max="6921" width="16.28515625" style="132" customWidth="1"/>
    <col min="6922" max="6922" width="21.140625" style="132" customWidth="1"/>
    <col min="6923" max="6923" width="10.85546875" style="132" customWidth="1"/>
    <col min="6924" max="6924" width="11.85546875" style="132" customWidth="1"/>
    <col min="6925" max="6926" width="13.42578125" style="132" customWidth="1"/>
    <col min="6927" max="6928" width="13.5703125" style="132" customWidth="1"/>
    <col min="6929" max="7165" width="9.140625" style="132"/>
    <col min="7166" max="7166" width="7" style="132" customWidth="1"/>
    <col min="7167" max="7167" width="30.85546875" style="132" customWidth="1"/>
    <col min="7168" max="7168" width="19.85546875" style="132" customWidth="1"/>
    <col min="7169" max="7169" width="27.28515625" style="132" customWidth="1"/>
    <col min="7170" max="7171" width="15.28515625" style="132" customWidth="1"/>
    <col min="7172" max="7174" width="13.5703125" style="132" customWidth="1"/>
    <col min="7175" max="7175" width="15.140625" style="132" customWidth="1"/>
    <col min="7176" max="7177" width="16.28515625" style="132" customWidth="1"/>
    <col min="7178" max="7178" width="21.140625" style="132" customWidth="1"/>
    <col min="7179" max="7179" width="10.85546875" style="132" customWidth="1"/>
    <col min="7180" max="7180" width="11.85546875" style="132" customWidth="1"/>
    <col min="7181" max="7182" width="13.42578125" style="132" customWidth="1"/>
    <col min="7183" max="7184" width="13.5703125" style="132" customWidth="1"/>
    <col min="7185" max="7421" width="9.140625" style="132"/>
    <col min="7422" max="7422" width="7" style="132" customWidth="1"/>
    <col min="7423" max="7423" width="30.85546875" style="132" customWidth="1"/>
    <col min="7424" max="7424" width="19.85546875" style="132" customWidth="1"/>
    <col min="7425" max="7425" width="27.28515625" style="132" customWidth="1"/>
    <col min="7426" max="7427" width="15.28515625" style="132" customWidth="1"/>
    <col min="7428" max="7430" width="13.5703125" style="132" customWidth="1"/>
    <col min="7431" max="7431" width="15.140625" style="132" customWidth="1"/>
    <col min="7432" max="7433" width="16.28515625" style="132" customWidth="1"/>
    <col min="7434" max="7434" width="21.140625" style="132" customWidth="1"/>
    <col min="7435" max="7435" width="10.85546875" style="132" customWidth="1"/>
    <col min="7436" max="7436" width="11.85546875" style="132" customWidth="1"/>
    <col min="7437" max="7438" width="13.42578125" style="132" customWidth="1"/>
    <col min="7439" max="7440" width="13.5703125" style="132" customWidth="1"/>
    <col min="7441" max="7677" width="9.140625" style="132"/>
    <col min="7678" max="7678" width="7" style="132" customWidth="1"/>
    <col min="7679" max="7679" width="30.85546875" style="132" customWidth="1"/>
    <col min="7680" max="7680" width="19.85546875" style="132" customWidth="1"/>
    <col min="7681" max="7681" width="27.28515625" style="132" customWidth="1"/>
    <col min="7682" max="7683" width="15.28515625" style="132" customWidth="1"/>
    <col min="7684" max="7686" width="13.5703125" style="132" customWidth="1"/>
    <col min="7687" max="7687" width="15.140625" style="132" customWidth="1"/>
    <col min="7688" max="7689" width="16.28515625" style="132" customWidth="1"/>
    <col min="7690" max="7690" width="21.140625" style="132" customWidth="1"/>
    <col min="7691" max="7691" width="10.85546875" style="132" customWidth="1"/>
    <col min="7692" max="7692" width="11.85546875" style="132" customWidth="1"/>
    <col min="7693" max="7694" width="13.42578125" style="132" customWidth="1"/>
    <col min="7695" max="7696" width="13.5703125" style="132" customWidth="1"/>
    <col min="7697" max="7933" width="9.140625" style="132"/>
    <col min="7934" max="7934" width="7" style="132" customWidth="1"/>
    <col min="7935" max="7935" width="30.85546875" style="132" customWidth="1"/>
    <col min="7936" max="7936" width="19.85546875" style="132" customWidth="1"/>
    <col min="7937" max="7937" width="27.28515625" style="132" customWidth="1"/>
    <col min="7938" max="7939" width="15.28515625" style="132" customWidth="1"/>
    <col min="7940" max="7942" width="13.5703125" style="132" customWidth="1"/>
    <col min="7943" max="7943" width="15.140625" style="132" customWidth="1"/>
    <col min="7944" max="7945" width="16.28515625" style="132" customWidth="1"/>
    <col min="7946" max="7946" width="21.140625" style="132" customWidth="1"/>
    <col min="7947" max="7947" width="10.85546875" style="132" customWidth="1"/>
    <col min="7948" max="7948" width="11.85546875" style="132" customWidth="1"/>
    <col min="7949" max="7950" width="13.42578125" style="132" customWidth="1"/>
    <col min="7951" max="7952" width="13.5703125" style="132" customWidth="1"/>
    <col min="7953" max="8189" width="9.140625" style="132"/>
    <col min="8190" max="8190" width="7" style="132" customWidth="1"/>
    <col min="8191" max="8191" width="30.85546875" style="132" customWidth="1"/>
    <col min="8192" max="8192" width="19.85546875" style="132" customWidth="1"/>
    <col min="8193" max="8193" width="27.28515625" style="132" customWidth="1"/>
    <col min="8194" max="8195" width="15.28515625" style="132" customWidth="1"/>
    <col min="8196" max="8198" width="13.5703125" style="132" customWidth="1"/>
    <col min="8199" max="8199" width="15.140625" style="132" customWidth="1"/>
    <col min="8200" max="8201" width="16.28515625" style="132" customWidth="1"/>
    <col min="8202" max="8202" width="21.140625" style="132" customWidth="1"/>
    <col min="8203" max="8203" width="10.85546875" style="132" customWidth="1"/>
    <col min="8204" max="8204" width="11.85546875" style="132" customWidth="1"/>
    <col min="8205" max="8206" width="13.42578125" style="132" customWidth="1"/>
    <col min="8207" max="8208" width="13.5703125" style="132" customWidth="1"/>
    <col min="8209" max="8445" width="9.140625" style="132"/>
    <col min="8446" max="8446" width="7" style="132" customWidth="1"/>
    <col min="8447" max="8447" width="30.85546875" style="132" customWidth="1"/>
    <col min="8448" max="8448" width="19.85546875" style="132" customWidth="1"/>
    <col min="8449" max="8449" width="27.28515625" style="132" customWidth="1"/>
    <col min="8450" max="8451" width="15.28515625" style="132" customWidth="1"/>
    <col min="8452" max="8454" width="13.5703125" style="132" customWidth="1"/>
    <col min="8455" max="8455" width="15.140625" style="132" customWidth="1"/>
    <col min="8456" max="8457" width="16.28515625" style="132" customWidth="1"/>
    <col min="8458" max="8458" width="21.140625" style="132" customWidth="1"/>
    <col min="8459" max="8459" width="10.85546875" style="132" customWidth="1"/>
    <col min="8460" max="8460" width="11.85546875" style="132" customWidth="1"/>
    <col min="8461" max="8462" width="13.42578125" style="132" customWidth="1"/>
    <col min="8463" max="8464" width="13.5703125" style="132" customWidth="1"/>
    <col min="8465" max="8701" width="9.140625" style="132"/>
    <col min="8702" max="8702" width="7" style="132" customWidth="1"/>
    <col min="8703" max="8703" width="30.85546875" style="132" customWidth="1"/>
    <col min="8704" max="8704" width="19.85546875" style="132" customWidth="1"/>
    <col min="8705" max="8705" width="27.28515625" style="132" customWidth="1"/>
    <col min="8706" max="8707" width="15.28515625" style="132" customWidth="1"/>
    <col min="8708" max="8710" width="13.5703125" style="132" customWidth="1"/>
    <col min="8711" max="8711" width="15.140625" style="132" customWidth="1"/>
    <col min="8712" max="8713" width="16.28515625" style="132" customWidth="1"/>
    <col min="8714" max="8714" width="21.140625" style="132" customWidth="1"/>
    <col min="8715" max="8715" width="10.85546875" style="132" customWidth="1"/>
    <col min="8716" max="8716" width="11.85546875" style="132" customWidth="1"/>
    <col min="8717" max="8718" width="13.42578125" style="132" customWidth="1"/>
    <col min="8719" max="8720" width="13.5703125" style="132" customWidth="1"/>
    <col min="8721" max="8957" width="9.140625" style="132"/>
    <col min="8958" max="8958" width="7" style="132" customWidth="1"/>
    <col min="8959" max="8959" width="30.85546875" style="132" customWidth="1"/>
    <col min="8960" max="8960" width="19.85546875" style="132" customWidth="1"/>
    <col min="8961" max="8961" width="27.28515625" style="132" customWidth="1"/>
    <col min="8962" max="8963" width="15.28515625" style="132" customWidth="1"/>
    <col min="8964" max="8966" width="13.5703125" style="132" customWidth="1"/>
    <col min="8967" max="8967" width="15.140625" style="132" customWidth="1"/>
    <col min="8968" max="8969" width="16.28515625" style="132" customWidth="1"/>
    <col min="8970" max="8970" width="21.140625" style="132" customWidth="1"/>
    <col min="8971" max="8971" width="10.85546875" style="132" customWidth="1"/>
    <col min="8972" max="8972" width="11.85546875" style="132" customWidth="1"/>
    <col min="8973" max="8974" width="13.42578125" style="132" customWidth="1"/>
    <col min="8975" max="8976" width="13.5703125" style="132" customWidth="1"/>
    <col min="8977" max="9213" width="9.140625" style="132"/>
    <col min="9214" max="9214" width="7" style="132" customWidth="1"/>
    <col min="9215" max="9215" width="30.85546875" style="132" customWidth="1"/>
    <col min="9216" max="9216" width="19.85546875" style="132" customWidth="1"/>
    <col min="9217" max="9217" width="27.28515625" style="132" customWidth="1"/>
    <col min="9218" max="9219" width="15.28515625" style="132" customWidth="1"/>
    <col min="9220" max="9222" width="13.5703125" style="132" customWidth="1"/>
    <col min="9223" max="9223" width="15.140625" style="132" customWidth="1"/>
    <col min="9224" max="9225" width="16.28515625" style="132" customWidth="1"/>
    <col min="9226" max="9226" width="21.140625" style="132" customWidth="1"/>
    <col min="9227" max="9227" width="10.85546875" style="132" customWidth="1"/>
    <col min="9228" max="9228" width="11.85546875" style="132" customWidth="1"/>
    <col min="9229" max="9230" width="13.42578125" style="132" customWidth="1"/>
    <col min="9231" max="9232" width="13.5703125" style="132" customWidth="1"/>
    <col min="9233" max="9469" width="9.140625" style="132"/>
    <col min="9470" max="9470" width="7" style="132" customWidth="1"/>
    <col min="9471" max="9471" width="30.85546875" style="132" customWidth="1"/>
    <col min="9472" max="9472" width="19.85546875" style="132" customWidth="1"/>
    <col min="9473" max="9473" width="27.28515625" style="132" customWidth="1"/>
    <col min="9474" max="9475" width="15.28515625" style="132" customWidth="1"/>
    <col min="9476" max="9478" width="13.5703125" style="132" customWidth="1"/>
    <col min="9479" max="9479" width="15.140625" style="132" customWidth="1"/>
    <col min="9480" max="9481" width="16.28515625" style="132" customWidth="1"/>
    <col min="9482" max="9482" width="21.140625" style="132" customWidth="1"/>
    <col min="9483" max="9483" width="10.85546875" style="132" customWidth="1"/>
    <col min="9484" max="9484" width="11.85546875" style="132" customWidth="1"/>
    <col min="9485" max="9486" width="13.42578125" style="132" customWidth="1"/>
    <col min="9487" max="9488" width="13.5703125" style="132" customWidth="1"/>
    <col min="9489" max="9725" width="9.140625" style="132"/>
    <col min="9726" max="9726" width="7" style="132" customWidth="1"/>
    <col min="9727" max="9727" width="30.85546875" style="132" customWidth="1"/>
    <col min="9728" max="9728" width="19.85546875" style="132" customWidth="1"/>
    <col min="9729" max="9729" width="27.28515625" style="132" customWidth="1"/>
    <col min="9730" max="9731" width="15.28515625" style="132" customWidth="1"/>
    <col min="9732" max="9734" width="13.5703125" style="132" customWidth="1"/>
    <col min="9735" max="9735" width="15.140625" style="132" customWidth="1"/>
    <col min="9736" max="9737" width="16.28515625" style="132" customWidth="1"/>
    <col min="9738" max="9738" width="21.140625" style="132" customWidth="1"/>
    <col min="9739" max="9739" width="10.85546875" style="132" customWidth="1"/>
    <col min="9740" max="9740" width="11.85546875" style="132" customWidth="1"/>
    <col min="9741" max="9742" width="13.42578125" style="132" customWidth="1"/>
    <col min="9743" max="9744" width="13.5703125" style="132" customWidth="1"/>
    <col min="9745" max="9981" width="9.140625" style="132"/>
    <col min="9982" max="9982" width="7" style="132" customWidth="1"/>
    <col min="9983" max="9983" width="30.85546875" style="132" customWidth="1"/>
    <col min="9984" max="9984" width="19.85546875" style="132" customWidth="1"/>
    <col min="9985" max="9985" width="27.28515625" style="132" customWidth="1"/>
    <col min="9986" max="9987" width="15.28515625" style="132" customWidth="1"/>
    <col min="9988" max="9990" width="13.5703125" style="132" customWidth="1"/>
    <col min="9991" max="9991" width="15.140625" style="132" customWidth="1"/>
    <col min="9992" max="9993" width="16.28515625" style="132" customWidth="1"/>
    <col min="9994" max="9994" width="21.140625" style="132" customWidth="1"/>
    <col min="9995" max="9995" width="10.85546875" style="132" customWidth="1"/>
    <col min="9996" max="9996" width="11.85546875" style="132" customWidth="1"/>
    <col min="9997" max="9998" width="13.42578125" style="132" customWidth="1"/>
    <col min="9999" max="10000" width="13.5703125" style="132" customWidth="1"/>
    <col min="10001" max="10237" width="9.140625" style="132"/>
    <col min="10238" max="10238" width="7" style="132" customWidth="1"/>
    <col min="10239" max="10239" width="30.85546875" style="132" customWidth="1"/>
    <col min="10240" max="10240" width="19.85546875" style="132" customWidth="1"/>
    <col min="10241" max="10241" width="27.28515625" style="132" customWidth="1"/>
    <col min="10242" max="10243" width="15.28515625" style="132" customWidth="1"/>
    <col min="10244" max="10246" width="13.5703125" style="132" customWidth="1"/>
    <col min="10247" max="10247" width="15.140625" style="132" customWidth="1"/>
    <col min="10248" max="10249" width="16.28515625" style="132" customWidth="1"/>
    <col min="10250" max="10250" width="21.140625" style="132" customWidth="1"/>
    <col min="10251" max="10251" width="10.85546875" style="132" customWidth="1"/>
    <col min="10252" max="10252" width="11.85546875" style="132" customWidth="1"/>
    <col min="10253" max="10254" width="13.42578125" style="132" customWidth="1"/>
    <col min="10255" max="10256" width="13.5703125" style="132" customWidth="1"/>
    <col min="10257" max="10493" width="9.140625" style="132"/>
    <col min="10494" max="10494" width="7" style="132" customWidth="1"/>
    <col min="10495" max="10495" width="30.85546875" style="132" customWidth="1"/>
    <col min="10496" max="10496" width="19.85546875" style="132" customWidth="1"/>
    <col min="10497" max="10497" width="27.28515625" style="132" customWidth="1"/>
    <col min="10498" max="10499" width="15.28515625" style="132" customWidth="1"/>
    <col min="10500" max="10502" width="13.5703125" style="132" customWidth="1"/>
    <col min="10503" max="10503" width="15.140625" style="132" customWidth="1"/>
    <col min="10504" max="10505" width="16.28515625" style="132" customWidth="1"/>
    <col min="10506" max="10506" width="21.140625" style="132" customWidth="1"/>
    <col min="10507" max="10507" width="10.85546875" style="132" customWidth="1"/>
    <col min="10508" max="10508" width="11.85546875" style="132" customWidth="1"/>
    <col min="10509" max="10510" width="13.42578125" style="132" customWidth="1"/>
    <col min="10511" max="10512" width="13.5703125" style="132" customWidth="1"/>
    <col min="10513" max="10749" width="9.140625" style="132"/>
    <col min="10750" max="10750" width="7" style="132" customWidth="1"/>
    <col min="10751" max="10751" width="30.85546875" style="132" customWidth="1"/>
    <col min="10752" max="10752" width="19.85546875" style="132" customWidth="1"/>
    <col min="10753" max="10753" width="27.28515625" style="132" customWidth="1"/>
    <col min="10754" max="10755" width="15.28515625" style="132" customWidth="1"/>
    <col min="10756" max="10758" width="13.5703125" style="132" customWidth="1"/>
    <col min="10759" max="10759" width="15.140625" style="132" customWidth="1"/>
    <col min="10760" max="10761" width="16.28515625" style="132" customWidth="1"/>
    <col min="10762" max="10762" width="21.140625" style="132" customWidth="1"/>
    <col min="10763" max="10763" width="10.85546875" style="132" customWidth="1"/>
    <col min="10764" max="10764" width="11.85546875" style="132" customWidth="1"/>
    <col min="10765" max="10766" width="13.42578125" style="132" customWidth="1"/>
    <col min="10767" max="10768" width="13.5703125" style="132" customWidth="1"/>
    <col min="10769" max="11005" width="9.140625" style="132"/>
    <col min="11006" max="11006" width="7" style="132" customWidth="1"/>
    <col min="11007" max="11007" width="30.85546875" style="132" customWidth="1"/>
    <col min="11008" max="11008" width="19.85546875" style="132" customWidth="1"/>
    <col min="11009" max="11009" width="27.28515625" style="132" customWidth="1"/>
    <col min="11010" max="11011" width="15.28515625" style="132" customWidth="1"/>
    <col min="11012" max="11014" width="13.5703125" style="132" customWidth="1"/>
    <col min="11015" max="11015" width="15.140625" style="132" customWidth="1"/>
    <col min="11016" max="11017" width="16.28515625" style="132" customWidth="1"/>
    <col min="11018" max="11018" width="21.140625" style="132" customWidth="1"/>
    <col min="11019" max="11019" width="10.85546875" style="132" customWidth="1"/>
    <col min="11020" max="11020" width="11.85546875" style="132" customWidth="1"/>
    <col min="11021" max="11022" width="13.42578125" style="132" customWidth="1"/>
    <col min="11023" max="11024" width="13.5703125" style="132" customWidth="1"/>
    <col min="11025" max="11261" width="9.140625" style="132"/>
    <col min="11262" max="11262" width="7" style="132" customWidth="1"/>
    <col min="11263" max="11263" width="30.85546875" style="132" customWidth="1"/>
    <col min="11264" max="11264" width="19.85546875" style="132" customWidth="1"/>
    <col min="11265" max="11265" width="27.28515625" style="132" customWidth="1"/>
    <col min="11266" max="11267" width="15.28515625" style="132" customWidth="1"/>
    <col min="11268" max="11270" width="13.5703125" style="132" customWidth="1"/>
    <col min="11271" max="11271" width="15.140625" style="132" customWidth="1"/>
    <col min="11272" max="11273" width="16.28515625" style="132" customWidth="1"/>
    <col min="11274" max="11274" width="21.140625" style="132" customWidth="1"/>
    <col min="11275" max="11275" width="10.85546875" style="132" customWidth="1"/>
    <col min="11276" max="11276" width="11.85546875" style="132" customWidth="1"/>
    <col min="11277" max="11278" width="13.42578125" style="132" customWidth="1"/>
    <col min="11279" max="11280" width="13.5703125" style="132" customWidth="1"/>
    <col min="11281" max="11517" width="9.140625" style="132"/>
    <col min="11518" max="11518" width="7" style="132" customWidth="1"/>
    <col min="11519" max="11519" width="30.85546875" style="132" customWidth="1"/>
    <col min="11520" max="11520" width="19.85546875" style="132" customWidth="1"/>
    <col min="11521" max="11521" width="27.28515625" style="132" customWidth="1"/>
    <col min="11522" max="11523" width="15.28515625" style="132" customWidth="1"/>
    <col min="11524" max="11526" width="13.5703125" style="132" customWidth="1"/>
    <col min="11527" max="11527" width="15.140625" style="132" customWidth="1"/>
    <col min="11528" max="11529" width="16.28515625" style="132" customWidth="1"/>
    <col min="11530" max="11530" width="21.140625" style="132" customWidth="1"/>
    <col min="11531" max="11531" width="10.85546875" style="132" customWidth="1"/>
    <col min="11532" max="11532" width="11.85546875" style="132" customWidth="1"/>
    <col min="11533" max="11534" width="13.42578125" style="132" customWidth="1"/>
    <col min="11535" max="11536" width="13.5703125" style="132" customWidth="1"/>
    <col min="11537" max="11773" width="9.140625" style="132"/>
    <col min="11774" max="11774" width="7" style="132" customWidth="1"/>
    <col min="11775" max="11775" width="30.85546875" style="132" customWidth="1"/>
    <col min="11776" max="11776" width="19.85546875" style="132" customWidth="1"/>
    <col min="11777" max="11777" width="27.28515625" style="132" customWidth="1"/>
    <col min="11778" max="11779" width="15.28515625" style="132" customWidth="1"/>
    <col min="11780" max="11782" width="13.5703125" style="132" customWidth="1"/>
    <col min="11783" max="11783" width="15.140625" style="132" customWidth="1"/>
    <col min="11784" max="11785" width="16.28515625" style="132" customWidth="1"/>
    <col min="11786" max="11786" width="21.140625" style="132" customWidth="1"/>
    <col min="11787" max="11787" width="10.85546875" style="132" customWidth="1"/>
    <col min="11788" max="11788" width="11.85546875" style="132" customWidth="1"/>
    <col min="11789" max="11790" width="13.42578125" style="132" customWidth="1"/>
    <col min="11791" max="11792" width="13.5703125" style="132" customWidth="1"/>
    <col min="11793" max="12029" width="9.140625" style="132"/>
    <col min="12030" max="12030" width="7" style="132" customWidth="1"/>
    <col min="12031" max="12031" width="30.85546875" style="132" customWidth="1"/>
    <col min="12032" max="12032" width="19.85546875" style="132" customWidth="1"/>
    <col min="12033" max="12033" width="27.28515625" style="132" customWidth="1"/>
    <col min="12034" max="12035" width="15.28515625" style="132" customWidth="1"/>
    <col min="12036" max="12038" width="13.5703125" style="132" customWidth="1"/>
    <col min="12039" max="12039" width="15.140625" style="132" customWidth="1"/>
    <col min="12040" max="12041" width="16.28515625" style="132" customWidth="1"/>
    <col min="12042" max="12042" width="21.140625" style="132" customWidth="1"/>
    <col min="12043" max="12043" width="10.85546875" style="132" customWidth="1"/>
    <col min="12044" max="12044" width="11.85546875" style="132" customWidth="1"/>
    <col min="12045" max="12046" width="13.42578125" style="132" customWidth="1"/>
    <col min="12047" max="12048" width="13.5703125" style="132" customWidth="1"/>
    <col min="12049" max="12285" width="9.140625" style="132"/>
    <col min="12286" max="12286" width="7" style="132" customWidth="1"/>
    <col min="12287" max="12287" width="30.85546875" style="132" customWidth="1"/>
    <col min="12288" max="12288" width="19.85546875" style="132" customWidth="1"/>
    <col min="12289" max="12289" width="27.28515625" style="132" customWidth="1"/>
    <col min="12290" max="12291" width="15.28515625" style="132" customWidth="1"/>
    <col min="12292" max="12294" width="13.5703125" style="132" customWidth="1"/>
    <col min="12295" max="12295" width="15.140625" style="132" customWidth="1"/>
    <col min="12296" max="12297" width="16.28515625" style="132" customWidth="1"/>
    <col min="12298" max="12298" width="21.140625" style="132" customWidth="1"/>
    <col min="12299" max="12299" width="10.85546875" style="132" customWidth="1"/>
    <col min="12300" max="12300" width="11.85546875" style="132" customWidth="1"/>
    <col min="12301" max="12302" width="13.42578125" style="132" customWidth="1"/>
    <col min="12303" max="12304" width="13.5703125" style="132" customWidth="1"/>
    <col min="12305" max="12541" width="9.140625" style="132"/>
    <col min="12542" max="12542" width="7" style="132" customWidth="1"/>
    <col min="12543" max="12543" width="30.85546875" style="132" customWidth="1"/>
    <col min="12544" max="12544" width="19.85546875" style="132" customWidth="1"/>
    <col min="12545" max="12545" width="27.28515625" style="132" customWidth="1"/>
    <col min="12546" max="12547" width="15.28515625" style="132" customWidth="1"/>
    <col min="12548" max="12550" width="13.5703125" style="132" customWidth="1"/>
    <col min="12551" max="12551" width="15.140625" style="132" customWidth="1"/>
    <col min="12552" max="12553" width="16.28515625" style="132" customWidth="1"/>
    <col min="12554" max="12554" width="21.140625" style="132" customWidth="1"/>
    <col min="12555" max="12555" width="10.85546875" style="132" customWidth="1"/>
    <col min="12556" max="12556" width="11.85546875" style="132" customWidth="1"/>
    <col min="12557" max="12558" width="13.42578125" style="132" customWidth="1"/>
    <col min="12559" max="12560" width="13.5703125" style="132" customWidth="1"/>
    <col min="12561" max="12797" width="9.140625" style="132"/>
    <col min="12798" max="12798" width="7" style="132" customWidth="1"/>
    <col min="12799" max="12799" width="30.85546875" style="132" customWidth="1"/>
    <col min="12800" max="12800" width="19.85546875" style="132" customWidth="1"/>
    <col min="12801" max="12801" width="27.28515625" style="132" customWidth="1"/>
    <col min="12802" max="12803" width="15.28515625" style="132" customWidth="1"/>
    <col min="12804" max="12806" width="13.5703125" style="132" customWidth="1"/>
    <col min="12807" max="12807" width="15.140625" style="132" customWidth="1"/>
    <col min="12808" max="12809" width="16.28515625" style="132" customWidth="1"/>
    <col min="12810" max="12810" width="21.140625" style="132" customWidth="1"/>
    <col min="12811" max="12811" width="10.85546875" style="132" customWidth="1"/>
    <col min="12812" max="12812" width="11.85546875" style="132" customWidth="1"/>
    <col min="12813" max="12814" width="13.42578125" style="132" customWidth="1"/>
    <col min="12815" max="12816" width="13.5703125" style="132" customWidth="1"/>
    <col min="12817" max="13053" width="9.140625" style="132"/>
    <col min="13054" max="13054" width="7" style="132" customWidth="1"/>
    <col min="13055" max="13055" width="30.85546875" style="132" customWidth="1"/>
    <col min="13056" max="13056" width="19.85546875" style="132" customWidth="1"/>
    <col min="13057" max="13057" width="27.28515625" style="132" customWidth="1"/>
    <col min="13058" max="13059" width="15.28515625" style="132" customWidth="1"/>
    <col min="13060" max="13062" width="13.5703125" style="132" customWidth="1"/>
    <col min="13063" max="13063" width="15.140625" style="132" customWidth="1"/>
    <col min="13064" max="13065" width="16.28515625" style="132" customWidth="1"/>
    <col min="13066" max="13066" width="21.140625" style="132" customWidth="1"/>
    <col min="13067" max="13067" width="10.85546875" style="132" customWidth="1"/>
    <col min="13068" max="13068" width="11.85546875" style="132" customWidth="1"/>
    <col min="13069" max="13070" width="13.42578125" style="132" customWidth="1"/>
    <col min="13071" max="13072" width="13.5703125" style="132" customWidth="1"/>
    <col min="13073" max="13309" width="9.140625" style="132"/>
    <col min="13310" max="13310" width="7" style="132" customWidth="1"/>
    <col min="13311" max="13311" width="30.85546875" style="132" customWidth="1"/>
    <col min="13312" max="13312" width="19.85546875" style="132" customWidth="1"/>
    <col min="13313" max="13313" width="27.28515625" style="132" customWidth="1"/>
    <col min="13314" max="13315" width="15.28515625" style="132" customWidth="1"/>
    <col min="13316" max="13318" width="13.5703125" style="132" customWidth="1"/>
    <col min="13319" max="13319" width="15.140625" style="132" customWidth="1"/>
    <col min="13320" max="13321" width="16.28515625" style="132" customWidth="1"/>
    <col min="13322" max="13322" width="21.140625" style="132" customWidth="1"/>
    <col min="13323" max="13323" width="10.85546875" style="132" customWidth="1"/>
    <col min="13324" max="13324" width="11.85546875" style="132" customWidth="1"/>
    <col min="13325" max="13326" width="13.42578125" style="132" customWidth="1"/>
    <col min="13327" max="13328" width="13.5703125" style="132" customWidth="1"/>
    <col min="13329" max="13565" width="9.140625" style="132"/>
    <col min="13566" max="13566" width="7" style="132" customWidth="1"/>
    <col min="13567" max="13567" width="30.85546875" style="132" customWidth="1"/>
    <col min="13568" max="13568" width="19.85546875" style="132" customWidth="1"/>
    <col min="13569" max="13569" width="27.28515625" style="132" customWidth="1"/>
    <col min="13570" max="13571" width="15.28515625" style="132" customWidth="1"/>
    <col min="13572" max="13574" width="13.5703125" style="132" customWidth="1"/>
    <col min="13575" max="13575" width="15.140625" style="132" customWidth="1"/>
    <col min="13576" max="13577" width="16.28515625" style="132" customWidth="1"/>
    <col min="13578" max="13578" width="21.140625" style="132" customWidth="1"/>
    <col min="13579" max="13579" width="10.85546875" style="132" customWidth="1"/>
    <col min="13580" max="13580" width="11.85546875" style="132" customWidth="1"/>
    <col min="13581" max="13582" width="13.42578125" style="132" customWidth="1"/>
    <col min="13583" max="13584" width="13.5703125" style="132" customWidth="1"/>
    <col min="13585" max="13821" width="9.140625" style="132"/>
    <col min="13822" max="13822" width="7" style="132" customWidth="1"/>
    <col min="13823" max="13823" width="30.85546875" style="132" customWidth="1"/>
    <col min="13824" max="13824" width="19.85546875" style="132" customWidth="1"/>
    <col min="13825" max="13825" width="27.28515625" style="132" customWidth="1"/>
    <col min="13826" max="13827" width="15.28515625" style="132" customWidth="1"/>
    <col min="13828" max="13830" width="13.5703125" style="132" customWidth="1"/>
    <col min="13831" max="13831" width="15.140625" style="132" customWidth="1"/>
    <col min="13832" max="13833" width="16.28515625" style="132" customWidth="1"/>
    <col min="13834" max="13834" width="21.140625" style="132" customWidth="1"/>
    <col min="13835" max="13835" width="10.85546875" style="132" customWidth="1"/>
    <col min="13836" max="13836" width="11.85546875" style="132" customWidth="1"/>
    <col min="13837" max="13838" width="13.42578125" style="132" customWidth="1"/>
    <col min="13839" max="13840" width="13.5703125" style="132" customWidth="1"/>
    <col min="13841" max="14077" width="9.140625" style="132"/>
    <col min="14078" max="14078" width="7" style="132" customWidth="1"/>
    <col min="14079" max="14079" width="30.85546875" style="132" customWidth="1"/>
    <col min="14080" max="14080" width="19.85546875" style="132" customWidth="1"/>
    <col min="14081" max="14081" width="27.28515625" style="132" customWidth="1"/>
    <col min="14082" max="14083" width="15.28515625" style="132" customWidth="1"/>
    <col min="14084" max="14086" width="13.5703125" style="132" customWidth="1"/>
    <col min="14087" max="14087" width="15.140625" style="132" customWidth="1"/>
    <col min="14088" max="14089" width="16.28515625" style="132" customWidth="1"/>
    <col min="14090" max="14090" width="21.140625" style="132" customWidth="1"/>
    <col min="14091" max="14091" width="10.85546875" style="132" customWidth="1"/>
    <col min="14092" max="14092" width="11.85546875" style="132" customWidth="1"/>
    <col min="14093" max="14094" width="13.42578125" style="132" customWidth="1"/>
    <col min="14095" max="14096" width="13.5703125" style="132" customWidth="1"/>
    <col min="14097" max="14333" width="9.140625" style="132"/>
    <col min="14334" max="14334" width="7" style="132" customWidth="1"/>
    <col min="14335" max="14335" width="30.85546875" style="132" customWidth="1"/>
    <col min="14336" max="14336" width="19.85546875" style="132" customWidth="1"/>
    <col min="14337" max="14337" width="27.28515625" style="132" customWidth="1"/>
    <col min="14338" max="14339" width="15.28515625" style="132" customWidth="1"/>
    <col min="14340" max="14342" width="13.5703125" style="132" customWidth="1"/>
    <col min="14343" max="14343" width="15.140625" style="132" customWidth="1"/>
    <col min="14344" max="14345" width="16.28515625" style="132" customWidth="1"/>
    <col min="14346" max="14346" width="21.140625" style="132" customWidth="1"/>
    <col min="14347" max="14347" width="10.85546875" style="132" customWidth="1"/>
    <col min="14348" max="14348" width="11.85546875" style="132" customWidth="1"/>
    <col min="14349" max="14350" width="13.42578125" style="132" customWidth="1"/>
    <col min="14351" max="14352" width="13.5703125" style="132" customWidth="1"/>
    <col min="14353" max="14589" width="9.140625" style="132"/>
    <col min="14590" max="14590" width="7" style="132" customWidth="1"/>
    <col min="14591" max="14591" width="30.85546875" style="132" customWidth="1"/>
    <col min="14592" max="14592" width="19.85546875" style="132" customWidth="1"/>
    <col min="14593" max="14593" width="27.28515625" style="132" customWidth="1"/>
    <col min="14594" max="14595" width="15.28515625" style="132" customWidth="1"/>
    <col min="14596" max="14598" width="13.5703125" style="132" customWidth="1"/>
    <col min="14599" max="14599" width="15.140625" style="132" customWidth="1"/>
    <col min="14600" max="14601" width="16.28515625" style="132" customWidth="1"/>
    <col min="14602" max="14602" width="21.140625" style="132" customWidth="1"/>
    <col min="14603" max="14603" width="10.85546875" style="132" customWidth="1"/>
    <col min="14604" max="14604" width="11.85546875" style="132" customWidth="1"/>
    <col min="14605" max="14606" width="13.42578125" style="132" customWidth="1"/>
    <col min="14607" max="14608" width="13.5703125" style="132" customWidth="1"/>
    <col min="14609" max="14845" width="9.140625" style="132"/>
    <col min="14846" max="14846" width="7" style="132" customWidth="1"/>
    <col min="14847" max="14847" width="30.85546875" style="132" customWidth="1"/>
    <col min="14848" max="14848" width="19.85546875" style="132" customWidth="1"/>
    <col min="14849" max="14849" width="27.28515625" style="132" customWidth="1"/>
    <col min="14850" max="14851" width="15.28515625" style="132" customWidth="1"/>
    <col min="14852" max="14854" width="13.5703125" style="132" customWidth="1"/>
    <col min="14855" max="14855" width="15.140625" style="132" customWidth="1"/>
    <col min="14856" max="14857" width="16.28515625" style="132" customWidth="1"/>
    <col min="14858" max="14858" width="21.140625" style="132" customWidth="1"/>
    <col min="14859" max="14859" width="10.85546875" style="132" customWidth="1"/>
    <col min="14860" max="14860" width="11.85546875" style="132" customWidth="1"/>
    <col min="14861" max="14862" width="13.42578125" style="132" customWidth="1"/>
    <col min="14863" max="14864" width="13.5703125" style="132" customWidth="1"/>
    <col min="14865" max="15101" width="9.140625" style="132"/>
    <col min="15102" max="15102" width="7" style="132" customWidth="1"/>
    <col min="15103" max="15103" width="30.85546875" style="132" customWidth="1"/>
    <col min="15104" max="15104" width="19.85546875" style="132" customWidth="1"/>
    <col min="15105" max="15105" width="27.28515625" style="132" customWidth="1"/>
    <col min="15106" max="15107" width="15.28515625" style="132" customWidth="1"/>
    <col min="15108" max="15110" width="13.5703125" style="132" customWidth="1"/>
    <col min="15111" max="15111" width="15.140625" style="132" customWidth="1"/>
    <col min="15112" max="15113" width="16.28515625" style="132" customWidth="1"/>
    <col min="15114" max="15114" width="21.140625" style="132" customWidth="1"/>
    <col min="15115" max="15115" width="10.85546875" style="132" customWidth="1"/>
    <col min="15116" max="15116" width="11.85546875" style="132" customWidth="1"/>
    <col min="15117" max="15118" width="13.42578125" style="132" customWidth="1"/>
    <col min="15119" max="15120" width="13.5703125" style="132" customWidth="1"/>
    <col min="15121" max="15357" width="9.140625" style="132"/>
    <col min="15358" max="15358" width="7" style="132" customWidth="1"/>
    <col min="15359" max="15359" width="30.85546875" style="132" customWidth="1"/>
    <col min="15360" max="15360" width="19.85546875" style="132" customWidth="1"/>
    <col min="15361" max="15361" width="27.28515625" style="132" customWidth="1"/>
    <col min="15362" max="15363" width="15.28515625" style="132" customWidth="1"/>
    <col min="15364" max="15366" width="13.5703125" style="132" customWidth="1"/>
    <col min="15367" max="15367" width="15.140625" style="132" customWidth="1"/>
    <col min="15368" max="15369" width="16.28515625" style="132" customWidth="1"/>
    <col min="15370" max="15370" width="21.140625" style="132" customWidth="1"/>
    <col min="15371" max="15371" width="10.85546875" style="132" customWidth="1"/>
    <col min="15372" max="15372" width="11.85546875" style="132" customWidth="1"/>
    <col min="15373" max="15374" width="13.42578125" style="132" customWidth="1"/>
    <col min="15375" max="15376" width="13.5703125" style="132" customWidth="1"/>
    <col min="15377" max="15613" width="9.140625" style="132"/>
    <col min="15614" max="15614" width="7" style="132" customWidth="1"/>
    <col min="15615" max="15615" width="30.85546875" style="132" customWidth="1"/>
    <col min="15616" max="15616" width="19.85546875" style="132" customWidth="1"/>
    <col min="15617" max="15617" width="27.28515625" style="132" customWidth="1"/>
    <col min="15618" max="15619" width="15.28515625" style="132" customWidth="1"/>
    <col min="15620" max="15622" width="13.5703125" style="132" customWidth="1"/>
    <col min="15623" max="15623" width="15.140625" style="132" customWidth="1"/>
    <col min="15624" max="15625" width="16.28515625" style="132" customWidth="1"/>
    <col min="15626" max="15626" width="21.140625" style="132" customWidth="1"/>
    <col min="15627" max="15627" width="10.85546875" style="132" customWidth="1"/>
    <col min="15628" max="15628" width="11.85546875" style="132" customWidth="1"/>
    <col min="15629" max="15630" width="13.42578125" style="132" customWidth="1"/>
    <col min="15631" max="15632" width="13.5703125" style="132" customWidth="1"/>
    <col min="15633" max="15869" width="9.140625" style="132"/>
    <col min="15870" max="15870" width="7" style="132" customWidth="1"/>
    <col min="15871" max="15871" width="30.85546875" style="132" customWidth="1"/>
    <col min="15872" max="15872" width="19.85546875" style="132" customWidth="1"/>
    <col min="15873" max="15873" width="27.28515625" style="132" customWidth="1"/>
    <col min="15874" max="15875" width="15.28515625" style="132" customWidth="1"/>
    <col min="15876" max="15878" width="13.5703125" style="132" customWidth="1"/>
    <col min="15879" max="15879" width="15.140625" style="132" customWidth="1"/>
    <col min="15880" max="15881" width="16.28515625" style="132" customWidth="1"/>
    <col min="15882" max="15882" width="21.140625" style="132" customWidth="1"/>
    <col min="15883" max="15883" width="10.85546875" style="132" customWidth="1"/>
    <col min="15884" max="15884" width="11.85546875" style="132" customWidth="1"/>
    <col min="15885" max="15886" width="13.42578125" style="132" customWidth="1"/>
    <col min="15887" max="15888" width="13.5703125" style="132" customWidth="1"/>
    <col min="15889" max="16125" width="9.140625" style="132"/>
    <col min="16126" max="16126" width="7" style="132" customWidth="1"/>
    <col min="16127" max="16127" width="30.85546875" style="132" customWidth="1"/>
    <col min="16128" max="16128" width="19.85546875" style="132" customWidth="1"/>
    <col min="16129" max="16129" width="27.28515625" style="132" customWidth="1"/>
    <col min="16130" max="16131" width="15.28515625" style="132" customWidth="1"/>
    <col min="16132" max="16134" width="13.5703125" style="132" customWidth="1"/>
    <col min="16135" max="16135" width="15.140625" style="132" customWidth="1"/>
    <col min="16136" max="16137" width="16.28515625" style="132" customWidth="1"/>
    <col min="16138" max="16138" width="21.140625" style="132" customWidth="1"/>
    <col min="16139" max="16139" width="10.85546875" style="132" customWidth="1"/>
    <col min="16140" max="16140" width="11.85546875" style="132" customWidth="1"/>
    <col min="16141" max="16142" width="13.42578125" style="132" customWidth="1"/>
    <col min="16143" max="16144" width="13.5703125" style="132" customWidth="1"/>
    <col min="16145" max="16381" width="9.140625" style="132"/>
    <col min="16382" max="16384" width="9.140625" style="132" customWidth="1"/>
  </cols>
  <sheetData>
    <row r="1" spans="1:13" s="125" customFormat="1" ht="24" customHeight="1" x14ac:dyDescent="0.25">
      <c r="A1" s="286" t="s">
        <v>155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</row>
    <row r="2" spans="1:13" s="125" customFormat="1" ht="24" customHeight="1" x14ac:dyDescent="0.25">
      <c r="A2" s="266" t="s">
        <v>222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</row>
    <row r="3" spans="1:13" s="125" customFormat="1" ht="24" customHeight="1" x14ac:dyDescent="0.25">
      <c r="A3" s="287" t="s">
        <v>156</v>
      </c>
      <c r="B3" s="287"/>
      <c r="C3" s="287"/>
      <c r="D3" s="287"/>
      <c r="E3" s="287"/>
      <c r="F3" s="287"/>
      <c r="G3" s="287"/>
      <c r="H3" s="287"/>
      <c r="I3" s="287"/>
      <c r="J3" s="287"/>
      <c r="K3" s="287"/>
    </row>
    <row r="4" spans="1:13" s="125" customFormat="1" ht="24" customHeight="1" x14ac:dyDescent="0.25">
      <c r="A4" s="268" t="str">
        <f>'Pl 41 - Lộc Bình'!A4:K4</f>
        <v>(Kèm theo Quyết định số 2135/QĐ-UBND ngày 30 tháng 9 năm 2025 của Chủ tịch Ủy ban nhân dân tỉnh Lạng Sơn)</v>
      </c>
      <c r="B4" s="268"/>
      <c r="C4" s="268"/>
      <c r="D4" s="268"/>
      <c r="E4" s="268"/>
      <c r="F4" s="268"/>
      <c r="G4" s="268"/>
      <c r="H4" s="268"/>
      <c r="I4" s="268"/>
      <c r="J4" s="268"/>
      <c r="K4" s="268"/>
    </row>
    <row r="5" spans="1:13" s="125" customFormat="1" ht="21.95" customHeight="1" x14ac:dyDescent="0.25">
      <c r="A5" s="288"/>
      <c r="B5" s="288"/>
      <c r="C5" s="288"/>
      <c r="D5" s="288"/>
      <c r="E5" s="288"/>
      <c r="F5" s="288"/>
      <c r="G5" s="288"/>
      <c r="H5" s="288"/>
      <c r="I5" s="288"/>
      <c r="J5" s="288"/>
      <c r="K5" s="288"/>
    </row>
    <row r="6" spans="1:13" s="125" customFormat="1" ht="66.2" customHeight="1" x14ac:dyDescent="0.25">
      <c r="A6" s="285" t="s">
        <v>0</v>
      </c>
      <c r="B6" s="285" t="s">
        <v>1</v>
      </c>
      <c r="C6" s="285" t="s">
        <v>2</v>
      </c>
      <c r="D6" s="285" t="s">
        <v>3</v>
      </c>
      <c r="E6" s="285" t="s">
        <v>4</v>
      </c>
      <c r="F6" s="285" t="s">
        <v>5</v>
      </c>
      <c r="G6" s="285" t="s">
        <v>8</v>
      </c>
      <c r="H6" s="285"/>
      <c r="I6" s="285"/>
      <c r="J6" s="289" t="s">
        <v>9</v>
      </c>
      <c r="K6" s="285" t="s">
        <v>7</v>
      </c>
      <c r="L6" s="218"/>
    </row>
    <row r="7" spans="1:13" s="125" customFormat="1" ht="59.45" customHeight="1" x14ac:dyDescent="0.25">
      <c r="A7" s="285"/>
      <c r="B7" s="285"/>
      <c r="C7" s="285"/>
      <c r="D7" s="285"/>
      <c r="E7" s="285"/>
      <c r="F7" s="285"/>
      <c r="G7" s="219" t="s">
        <v>10</v>
      </c>
      <c r="H7" s="219" t="s">
        <v>11</v>
      </c>
      <c r="I7" s="219" t="s">
        <v>12</v>
      </c>
      <c r="J7" s="289" t="s">
        <v>13</v>
      </c>
      <c r="K7" s="285"/>
      <c r="L7" s="218"/>
    </row>
    <row r="8" spans="1:13" s="126" customFormat="1" ht="32.65" customHeight="1" x14ac:dyDescent="0.25">
      <c r="A8" s="220"/>
      <c r="B8" s="221" t="s">
        <v>157</v>
      </c>
      <c r="C8" s="222">
        <f>COUNTA(C9:C220)</f>
        <v>5</v>
      </c>
      <c r="D8" s="223"/>
      <c r="E8" s="223"/>
      <c r="F8" s="223"/>
      <c r="G8" s="224">
        <f>SUM(G9:G220)</f>
        <v>13883.8</v>
      </c>
      <c r="H8" s="224">
        <f>SUM(H9:H220)</f>
        <v>2204.4299999999998</v>
      </c>
      <c r="I8" s="224">
        <f>SUM(I9:I220)</f>
        <v>3167.16</v>
      </c>
      <c r="J8" s="225"/>
      <c r="K8" s="220"/>
      <c r="L8" s="226"/>
    </row>
    <row r="9" spans="1:13" s="127" customFormat="1" ht="50.1" customHeight="1" x14ac:dyDescent="0.25">
      <c r="A9" s="222">
        <v>1</v>
      </c>
      <c r="B9" s="196" t="s">
        <v>158</v>
      </c>
      <c r="C9" s="223" t="s">
        <v>159</v>
      </c>
      <c r="D9" s="223" t="s">
        <v>160</v>
      </c>
      <c r="E9" s="227" t="s">
        <v>72</v>
      </c>
      <c r="F9" s="227" t="s">
        <v>19</v>
      </c>
      <c r="G9" s="228">
        <v>943</v>
      </c>
      <c r="H9" s="229"/>
      <c r="I9" s="229"/>
      <c r="J9" s="230"/>
      <c r="K9" s="231"/>
      <c r="L9" s="232">
        <v>1</v>
      </c>
    </row>
    <row r="10" spans="1:13" s="125" customFormat="1" ht="26.45" customHeight="1" x14ac:dyDescent="0.25">
      <c r="A10" s="227"/>
      <c r="B10" s="233" t="s">
        <v>22</v>
      </c>
      <c r="C10" s="223"/>
      <c r="D10" s="227"/>
      <c r="E10" s="227"/>
      <c r="F10" s="227"/>
      <c r="G10" s="234"/>
      <c r="H10" s="228">
        <v>144</v>
      </c>
      <c r="I10" s="228">
        <v>288</v>
      </c>
      <c r="J10" s="279" t="s">
        <v>20</v>
      </c>
      <c r="K10" s="235"/>
      <c r="L10" s="218"/>
    </row>
    <row r="11" spans="1:13" s="125" customFormat="1" ht="26.45" customHeight="1" x14ac:dyDescent="0.25">
      <c r="A11" s="227"/>
      <c r="B11" s="233" t="s">
        <v>60</v>
      </c>
      <c r="C11" s="223"/>
      <c r="D11" s="227"/>
      <c r="E11" s="227"/>
      <c r="F11" s="227"/>
      <c r="G11" s="234"/>
      <c r="H11" s="228">
        <v>80.599999999999994</v>
      </c>
      <c r="I11" s="228">
        <v>80.599999999999994</v>
      </c>
      <c r="J11" s="280"/>
      <c r="K11" s="235"/>
      <c r="L11" s="218"/>
    </row>
    <row r="12" spans="1:13" s="125" customFormat="1" ht="26.45" customHeight="1" x14ac:dyDescent="0.25">
      <c r="A12" s="227"/>
      <c r="B12" s="233" t="s">
        <v>29</v>
      </c>
      <c r="C12" s="223"/>
      <c r="D12" s="227"/>
      <c r="E12" s="227"/>
      <c r="F12" s="227"/>
      <c r="G12" s="234"/>
      <c r="H12" s="228">
        <v>42.2</v>
      </c>
      <c r="I12" s="228">
        <v>42.2</v>
      </c>
      <c r="J12" s="281"/>
      <c r="K12" s="235"/>
      <c r="L12" s="218"/>
    </row>
    <row r="13" spans="1:13" s="127" customFormat="1" ht="55.7" customHeight="1" x14ac:dyDescent="0.25">
      <c r="A13" s="222">
        <v>2</v>
      </c>
      <c r="B13" s="236" t="s">
        <v>214</v>
      </c>
      <c r="C13" s="223" t="s">
        <v>161</v>
      </c>
      <c r="D13" s="223" t="s">
        <v>162</v>
      </c>
      <c r="E13" s="227" t="s">
        <v>72</v>
      </c>
      <c r="F13" s="227" t="s">
        <v>19</v>
      </c>
      <c r="G13" s="228">
        <v>5370.5</v>
      </c>
      <c r="H13" s="237"/>
      <c r="I13" s="237"/>
      <c r="J13" s="238"/>
      <c r="K13" s="231"/>
      <c r="L13" s="232"/>
    </row>
    <row r="14" spans="1:13" s="125" customFormat="1" ht="25.7" customHeight="1" x14ac:dyDescent="0.25">
      <c r="A14" s="227"/>
      <c r="B14" s="233" t="s">
        <v>22</v>
      </c>
      <c r="C14" s="223"/>
      <c r="D14" s="223"/>
      <c r="E14" s="227"/>
      <c r="F14" s="227"/>
      <c r="G14" s="234"/>
      <c r="H14" s="228">
        <v>266.3</v>
      </c>
      <c r="I14" s="228">
        <v>527.70000000000005</v>
      </c>
      <c r="J14" s="279" t="s">
        <v>20</v>
      </c>
      <c r="K14" s="223"/>
      <c r="L14" s="218"/>
      <c r="M14" s="128"/>
    </row>
    <row r="15" spans="1:13" s="125" customFormat="1" ht="25.7" customHeight="1" x14ac:dyDescent="0.25">
      <c r="A15" s="227"/>
      <c r="B15" s="233" t="s">
        <v>163</v>
      </c>
      <c r="C15" s="223"/>
      <c r="D15" s="223"/>
      <c r="E15" s="227"/>
      <c r="F15" s="227"/>
      <c r="G15" s="234"/>
      <c r="H15" s="239">
        <v>57.8</v>
      </c>
      <c r="I15" s="239">
        <v>57.8</v>
      </c>
      <c r="J15" s="280"/>
      <c r="K15" s="223"/>
      <c r="L15" s="218"/>
    </row>
    <row r="16" spans="1:13" s="125" customFormat="1" ht="25.7" customHeight="1" x14ac:dyDescent="0.25">
      <c r="A16" s="227"/>
      <c r="B16" s="233" t="s">
        <v>164</v>
      </c>
      <c r="C16" s="223"/>
      <c r="D16" s="223"/>
      <c r="E16" s="227"/>
      <c r="F16" s="227"/>
      <c r="G16" s="234"/>
      <c r="H16" s="239">
        <v>49.7</v>
      </c>
      <c r="I16" s="239">
        <v>49.7</v>
      </c>
      <c r="J16" s="281"/>
      <c r="K16" s="223"/>
      <c r="L16" s="218"/>
    </row>
    <row r="17" spans="1:12" s="127" customFormat="1" ht="53.25" customHeight="1" x14ac:dyDescent="0.25">
      <c r="A17" s="240">
        <v>3</v>
      </c>
      <c r="B17" s="241" t="s">
        <v>215</v>
      </c>
      <c r="C17" s="227" t="s">
        <v>165</v>
      </c>
      <c r="D17" s="223" t="s">
        <v>166</v>
      </c>
      <c r="E17" s="223" t="s">
        <v>54</v>
      </c>
      <c r="F17" s="223" t="s">
        <v>19</v>
      </c>
      <c r="G17" s="228">
        <v>1906</v>
      </c>
      <c r="H17" s="242"/>
      <c r="I17" s="237"/>
      <c r="J17" s="238"/>
      <c r="K17" s="231"/>
      <c r="L17" s="232"/>
    </row>
    <row r="18" spans="1:12" s="125" customFormat="1" ht="23.45" customHeight="1" x14ac:dyDescent="0.25">
      <c r="A18" s="227"/>
      <c r="B18" s="233" t="s">
        <v>22</v>
      </c>
      <c r="C18" s="227"/>
      <c r="D18" s="223"/>
      <c r="E18" s="223"/>
      <c r="F18" s="223"/>
      <c r="G18" s="234"/>
      <c r="H18" s="228">
        <v>295</v>
      </c>
      <c r="I18" s="228">
        <v>590</v>
      </c>
      <c r="J18" s="279" t="s">
        <v>20</v>
      </c>
      <c r="K18" s="223"/>
      <c r="L18" s="218"/>
    </row>
    <row r="19" spans="1:12" s="125" customFormat="1" ht="23.45" customHeight="1" x14ac:dyDescent="0.25">
      <c r="A19" s="227"/>
      <c r="B19" s="233" t="s">
        <v>108</v>
      </c>
      <c r="C19" s="227"/>
      <c r="D19" s="223"/>
      <c r="E19" s="223"/>
      <c r="F19" s="223"/>
      <c r="G19" s="234"/>
      <c r="H19" s="228">
        <v>369</v>
      </c>
      <c r="I19" s="228">
        <v>369</v>
      </c>
      <c r="J19" s="280"/>
      <c r="K19" s="223"/>
      <c r="L19" s="218"/>
    </row>
    <row r="20" spans="1:12" s="125" customFormat="1" ht="23.45" customHeight="1" x14ac:dyDescent="0.25">
      <c r="A20" s="227"/>
      <c r="B20" s="233" t="s">
        <v>118</v>
      </c>
      <c r="C20" s="227"/>
      <c r="D20" s="223"/>
      <c r="E20" s="223"/>
      <c r="F20" s="223"/>
      <c r="G20" s="234"/>
      <c r="H20" s="228">
        <v>95.7</v>
      </c>
      <c r="I20" s="228">
        <v>95.7</v>
      </c>
      <c r="J20" s="280"/>
      <c r="K20" s="223"/>
      <c r="L20" s="218"/>
    </row>
    <row r="21" spans="1:12" s="125" customFormat="1" ht="23.45" customHeight="1" x14ac:dyDescent="0.25">
      <c r="A21" s="227"/>
      <c r="B21" s="233" t="s">
        <v>60</v>
      </c>
      <c r="C21" s="227"/>
      <c r="D21" s="223"/>
      <c r="E21" s="223"/>
      <c r="F21" s="223"/>
      <c r="G21" s="234"/>
      <c r="H21" s="228">
        <v>118</v>
      </c>
      <c r="I21" s="228">
        <v>118</v>
      </c>
      <c r="J21" s="280"/>
      <c r="K21" s="223"/>
      <c r="L21" s="218"/>
    </row>
    <row r="22" spans="1:12" s="125" customFormat="1" ht="23.45" customHeight="1" x14ac:dyDescent="0.25">
      <c r="A22" s="227"/>
      <c r="B22" s="233" t="s">
        <v>167</v>
      </c>
      <c r="C22" s="227"/>
      <c r="D22" s="223"/>
      <c r="E22" s="223"/>
      <c r="F22" s="223"/>
      <c r="G22" s="234"/>
      <c r="H22" s="228">
        <v>64.3</v>
      </c>
      <c r="I22" s="228">
        <v>64.3</v>
      </c>
      <c r="J22" s="281"/>
      <c r="K22" s="223"/>
      <c r="L22" s="218"/>
    </row>
    <row r="23" spans="1:12" ht="66" x14ac:dyDescent="0.3">
      <c r="A23" s="222">
        <v>4</v>
      </c>
      <c r="B23" s="243" t="s">
        <v>223</v>
      </c>
      <c r="C23" s="244" t="s">
        <v>224</v>
      </c>
      <c r="D23" s="244" t="s">
        <v>162</v>
      </c>
      <c r="E23" s="245"/>
      <c r="F23" s="245"/>
      <c r="G23" s="195">
        <v>5370.5</v>
      </c>
      <c r="H23" s="246"/>
      <c r="I23" s="247"/>
      <c r="J23" s="282" t="s">
        <v>90</v>
      </c>
      <c r="K23" s="223"/>
      <c r="L23" s="248"/>
    </row>
    <row r="24" spans="1:12" x14ac:dyDescent="0.3">
      <c r="A24" s="222"/>
      <c r="B24" s="249" t="s">
        <v>22</v>
      </c>
      <c r="C24" s="244"/>
      <c r="D24" s="244"/>
      <c r="E24" s="245"/>
      <c r="F24" s="245"/>
      <c r="G24" s="195"/>
      <c r="H24" s="213">
        <v>266.33</v>
      </c>
      <c r="I24" s="213">
        <v>528.66</v>
      </c>
      <c r="J24" s="283"/>
      <c r="K24" s="223"/>
      <c r="L24" s="248"/>
    </row>
    <row r="25" spans="1:12" x14ac:dyDescent="0.3">
      <c r="A25" s="222"/>
      <c r="B25" s="250" t="s">
        <v>163</v>
      </c>
      <c r="C25" s="251"/>
      <c r="D25" s="252"/>
      <c r="E25" s="245"/>
      <c r="F25" s="245"/>
      <c r="G25" s="253"/>
      <c r="H25" s="213">
        <v>57.8</v>
      </c>
      <c r="I25" s="213">
        <v>57.8</v>
      </c>
      <c r="J25" s="283"/>
      <c r="K25" s="223"/>
      <c r="L25" s="248"/>
    </row>
    <row r="26" spans="1:12" x14ac:dyDescent="0.3">
      <c r="A26" s="222"/>
      <c r="B26" s="250" t="s">
        <v>118</v>
      </c>
      <c r="C26" s="251"/>
      <c r="D26" s="254"/>
      <c r="E26" s="245"/>
      <c r="F26" s="245"/>
      <c r="G26" s="253"/>
      <c r="H26" s="213">
        <v>49.7</v>
      </c>
      <c r="I26" s="213">
        <v>49.7</v>
      </c>
      <c r="J26" s="284"/>
      <c r="K26" s="223"/>
      <c r="L26" s="248"/>
    </row>
    <row r="27" spans="1:12" ht="66" x14ac:dyDescent="0.3">
      <c r="A27" s="222">
        <v>5</v>
      </c>
      <c r="B27" s="255" t="s">
        <v>104</v>
      </c>
      <c r="C27" s="256" t="s">
        <v>224</v>
      </c>
      <c r="D27" s="256" t="s">
        <v>225</v>
      </c>
      <c r="E27" s="245"/>
      <c r="F27" s="245"/>
      <c r="G27" s="213">
        <v>293.8</v>
      </c>
      <c r="H27" s="213">
        <v>248</v>
      </c>
      <c r="I27" s="213">
        <v>248</v>
      </c>
      <c r="J27" s="257"/>
      <c r="K27" s="223"/>
      <c r="L27" s="248"/>
    </row>
  </sheetData>
  <mergeCells count="18">
    <mergeCell ref="F6:F7"/>
    <mergeCell ref="G6:I6"/>
    <mergeCell ref="J6:J7"/>
    <mergeCell ref="A6:A7"/>
    <mergeCell ref="B6:B7"/>
    <mergeCell ref="C6:C7"/>
    <mergeCell ref="D6:D7"/>
    <mergeCell ref="E6:E7"/>
    <mergeCell ref="A1:K1"/>
    <mergeCell ref="A2:K2"/>
    <mergeCell ref="A3:K3"/>
    <mergeCell ref="A4:K4"/>
    <mergeCell ref="A5:K5"/>
    <mergeCell ref="J10:J12"/>
    <mergeCell ref="J14:J16"/>
    <mergeCell ref="J18:J22"/>
    <mergeCell ref="J23:J26"/>
    <mergeCell ref="K6:K7"/>
  </mergeCells>
  <printOptions horizontalCentered="1"/>
  <pageMargins left="0.4" right="0.196850393700787" top="0.5" bottom="0.4" header="0.3" footer="0.1"/>
  <pageSetup paperSize="9" scale="60" orientation="landscape" r:id="rId1"/>
  <headerFooter differentFirst="1">
    <oddHeader>&amp;C&amp;12&amp;P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5"/>
  <sheetViews>
    <sheetView zoomScale="80" zoomScaleNormal="80" workbookViewId="0">
      <selection activeCell="A5" sqref="A5"/>
    </sheetView>
  </sheetViews>
  <sheetFormatPr defaultColWidth="9.140625" defaultRowHeight="15.75" x14ac:dyDescent="0.25"/>
  <cols>
    <col min="1" max="1" width="7.5703125" style="176" customWidth="1"/>
    <col min="2" max="2" width="34.5703125" style="144" customWidth="1"/>
    <col min="3" max="3" width="16.28515625" style="17" customWidth="1"/>
    <col min="4" max="4" width="21.140625" style="17" customWidth="1"/>
    <col min="5" max="5" width="16.5703125" style="177" hidden="1" customWidth="1"/>
    <col min="6" max="6" width="13.5703125" style="177" hidden="1" customWidth="1"/>
    <col min="7" max="9" width="13.140625" style="178" customWidth="1"/>
    <col min="10" max="10" width="15.42578125" style="17" customWidth="1"/>
    <col min="11" max="11" width="9.5703125" style="17" customWidth="1"/>
    <col min="12" max="16384" width="9.140625" style="17"/>
  </cols>
  <sheetData>
    <row r="1" spans="1:12" ht="24" customHeight="1" x14ac:dyDescent="0.25">
      <c r="A1" s="265" t="s">
        <v>191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</row>
    <row r="2" spans="1:12" ht="18.95" customHeight="1" x14ac:dyDescent="0.25">
      <c r="A2" s="266" t="s">
        <v>222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64"/>
    </row>
    <row r="3" spans="1:12" ht="21.95" customHeight="1" x14ac:dyDescent="0.25">
      <c r="A3" s="267" t="s">
        <v>192</v>
      </c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64"/>
    </row>
    <row r="4" spans="1:12" ht="27.2" customHeight="1" x14ac:dyDescent="0.25">
      <c r="A4" s="268" t="str">
        <f>'Pl 41 - Lộc Bình'!A4:K4</f>
        <v>(Kèm theo Quyết định số 2135/QĐ-UBND ngày 30 tháng 9 năm 2025 của Chủ tịch Ủy ban nhân dân tỉnh Lạng Sơn)</v>
      </c>
      <c r="B4" s="268"/>
      <c r="C4" s="268"/>
      <c r="D4" s="268"/>
      <c r="E4" s="268"/>
      <c r="F4" s="268"/>
      <c r="G4" s="268"/>
      <c r="H4" s="268"/>
      <c r="I4" s="268"/>
      <c r="J4" s="268"/>
      <c r="K4" s="268"/>
      <c r="L4" s="175"/>
    </row>
    <row r="5" spans="1:12" ht="16.5" customHeight="1" x14ac:dyDescent="0.25"/>
    <row r="6" spans="1:12" ht="64.5" customHeight="1" x14ac:dyDescent="0.25">
      <c r="A6" s="293" t="s">
        <v>0</v>
      </c>
      <c r="B6" s="293" t="s">
        <v>1</v>
      </c>
      <c r="C6" s="293" t="s">
        <v>2</v>
      </c>
      <c r="D6" s="293" t="s">
        <v>3</v>
      </c>
      <c r="E6" s="293" t="s">
        <v>4</v>
      </c>
      <c r="F6" s="293" t="s">
        <v>5</v>
      </c>
      <c r="G6" s="295" t="s">
        <v>8</v>
      </c>
      <c r="H6" s="296"/>
      <c r="I6" s="297"/>
      <c r="J6" s="298" t="s">
        <v>9</v>
      </c>
      <c r="K6" s="299"/>
    </row>
    <row r="7" spans="1:12" ht="56.25" customHeight="1" x14ac:dyDescent="0.25">
      <c r="A7" s="294"/>
      <c r="B7" s="294"/>
      <c r="C7" s="294"/>
      <c r="D7" s="294"/>
      <c r="E7" s="294"/>
      <c r="F7" s="294"/>
      <c r="G7" s="25" t="s">
        <v>10</v>
      </c>
      <c r="H7" s="25" t="s">
        <v>11</v>
      </c>
      <c r="I7" s="25" t="s">
        <v>12</v>
      </c>
      <c r="J7" s="298" t="s">
        <v>13</v>
      </c>
      <c r="K7" s="299"/>
    </row>
    <row r="8" spans="1:12" s="181" customFormat="1" ht="34.5" customHeight="1" x14ac:dyDescent="0.25">
      <c r="A8" s="19"/>
      <c r="B8" s="24" t="s">
        <v>16</v>
      </c>
      <c r="C8" s="19">
        <v>3</v>
      </c>
      <c r="D8" s="179"/>
      <c r="E8" s="24"/>
      <c r="F8" s="24"/>
      <c r="G8" s="180">
        <f>SUM(G9:G25)</f>
        <v>14827</v>
      </c>
      <c r="H8" s="180">
        <f>SUM(H9:H25)</f>
        <v>2785.1</v>
      </c>
      <c r="I8" s="180">
        <f>SUM(I9:I25)</f>
        <v>3989.1</v>
      </c>
      <c r="J8" s="179"/>
      <c r="K8" s="179"/>
    </row>
    <row r="9" spans="1:12" s="181" customFormat="1" ht="54" customHeight="1" x14ac:dyDescent="0.25">
      <c r="A9" s="19">
        <v>1</v>
      </c>
      <c r="B9" s="142" t="s">
        <v>193</v>
      </c>
      <c r="D9" s="182"/>
      <c r="E9" s="182"/>
      <c r="F9" s="182"/>
      <c r="G9" s="122"/>
      <c r="H9" s="122"/>
      <c r="I9" s="122"/>
      <c r="J9" s="183"/>
      <c r="K9" s="184"/>
    </row>
    <row r="10" spans="1:12" ht="43.7" customHeight="1" x14ac:dyDescent="0.25">
      <c r="A10" s="18" t="s">
        <v>28</v>
      </c>
      <c r="B10" s="14" t="s">
        <v>64</v>
      </c>
      <c r="C10" s="2" t="s">
        <v>194</v>
      </c>
      <c r="D10" s="2" t="s">
        <v>195</v>
      </c>
      <c r="E10" s="2" t="s">
        <v>18</v>
      </c>
      <c r="F10" s="2" t="s">
        <v>19</v>
      </c>
      <c r="G10" s="121">
        <v>2954</v>
      </c>
      <c r="H10" s="185"/>
      <c r="I10" s="185"/>
      <c r="J10" s="183"/>
      <c r="K10" s="184"/>
    </row>
    <row r="11" spans="1:12" ht="28.5" customHeight="1" x14ac:dyDescent="0.25">
      <c r="A11" s="6"/>
      <c r="B11" s="14" t="s">
        <v>64</v>
      </c>
      <c r="C11" s="2"/>
      <c r="D11" s="2"/>
      <c r="E11" s="2"/>
      <c r="F11" s="2"/>
      <c r="G11" s="121"/>
      <c r="H11" s="121">
        <v>678</v>
      </c>
      <c r="I11" s="121">
        <v>1356</v>
      </c>
      <c r="J11" s="290" t="s">
        <v>20</v>
      </c>
      <c r="K11" s="184"/>
    </row>
    <row r="12" spans="1:12" ht="28.5" customHeight="1" x14ac:dyDescent="0.25">
      <c r="A12" s="6"/>
      <c r="B12" s="14" t="s">
        <v>196</v>
      </c>
      <c r="C12" s="2"/>
      <c r="D12" s="2"/>
      <c r="E12" s="2"/>
      <c r="F12" s="2"/>
      <c r="G12" s="121"/>
      <c r="H12" s="121">
        <v>150</v>
      </c>
      <c r="I12" s="121">
        <v>150</v>
      </c>
      <c r="J12" s="291"/>
      <c r="K12" s="184"/>
    </row>
    <row r="13" spans="1:12" ht="28.5" customHeight="1" x14ac:dyDescent="0.25">
      <c r="A13" s="6"/>
      <c r="B13" s="14" t="s">
        <v>197</v>
      </c>
      <c r="C13" s="2"/>
      <c r="D13" s="2"/>
      <c r="E13" s="2"/>
      <c r="F13" s="2"/>
      <c r="G13" s="121"/>
      <c r="H13" s="121">
        <v>76.599999999999994</v>
      </c>
      <c r="I13" s="121">
        <v>76.599999999999994</v>
      </c>
      <c r="J13" s="292"/>
      <c r="K13" s="184"/>
    </row>
    <row r="14" spans="1:12" ht="42.75" customHeight="1" x14ac:dyDescent="0.25">
      <c r="A14" s="18" t="s">
        <v>31</v>
      </c>
      <c r="B14" s="14" t="s">
        <v>198</v>
      </c>
      <c r="C14" s="2" t="s">
        <v>194</v>
      </c>
      <c r="D14" s="2" t="s">
        <v>199</v>
      </c>
      <c r="E14" s="2" t="s">
        <v>200</v>
      </c>
      <c r="F14" s="2" t="s">
        <v>19</v>
      </c>
      <c r="G14" s="121">
        <v>1463</v>
      </c>
      <c r="H14" s="121">
        <v>300</v>
      </c>
      <c r="I14" s="121">
        <v>300</v>
      </c>
      <c r="J14" s="183" t="s">
        <v>84</v>
      </c>
      <c r="K14" s="183"/>
    </row>
    <row r="15" spans="1:12" ht="54" customHeight="1" x14ac:dyDescent="0.25">
      <c r="A15" s="21">
        <v>2</v>
      </c>
      <c r="B15" s="142" t="s">
        <v>201</v>
      </c>
      <c r="C15" s="2" t="s">
        <v>202</v>
      </c>
      <c r="D15" s="2" t="s">
        <v>203</v>
      </c>
      <c r="E15" s="2" t="s">
        <v>18</v>
      </c>
      <c r="F15" s="2" t="s">
        <v>19</v>
      </c>
      <c r="G15" s="121">
        <v>8379</v>
      </c>
      <c r="H15" s="185"/>
      <c r="I15" s="185"/>
      <c r="J15" s="183"/>
      <c r="K15" s="184"/>
    </row>
    <row r="16" spans="1:12" ht="27.75" customHeight="1" x14ac:dyDescent="0.25">
      <c r="A16" s="23"/>
      <c r="B16" s="13" t="s">
        <v>73</v>
      </c>
      <c r="C16" s="2"/>
      <c r="D16" s="2"/>
      <c r="E16" s="2"/>
      <c r="F16" s="2"/>
      <c r="G16" s="121"/>
      <c r="H16" s="139">
        <v>260</v>
      </c>
      <c r="I16" s="139">
        <f>H16*2</f>
        <v>520</v>
      </c>
      <c r="J16" s="290" t="s">
        <v>20</v>
      </c>
      <c r="K16" s="184"/>
    </row>
    <row r="17" spans="1:15" ht="27.75" customHeight="1" x14ac:dyDescent="0.25">
      <c r="A17" s="23"/>
      <c r="B17" s="13" t="s">
        <v>204</v>
      </c>
      <c r="C17" s="2"/>
      <c r="D17" s="2"/>
      <c r="E17" s="2"/>
      <c r="F17" s="2"/>
      <c r="G17" s="121"/>
      <c r="H17" s="139">
        <v>127</v>
      </c>
      <c r="I17" s="139">
        <v>127</v>
      </c>
      <c r="J17" s="291"/>
      <c r="K17" s="184"/>
    </row>
    <row r="18" spans="1:15" ht="30.2" customHeight="1" x14ac:dyDescent="0.25">
      <c r="A18" s="23"/>
      <c r="B18" s="13" t="s">
        <v>205</v>
      </c>
      <c r="C18" s="2"/>
      <c r="D18" s="2"/>
      <c r="E18" s="2"/>
      <c r="F18" s="2"/>
      <c r="G18" s="137"/>
      <c r="H18" s="139">
        <v>620.5</v>
      </c>
      <c r="I18" s="139">
        <v>620.5</v>
      </c>
      <c r="J18" s="292"/>
      <c r="K18" s="184"/>
    </row>
    <row r="19" spans="1:15" s="181" customFormat="1" ht="38.25" customHeight="1" x14ac:dyDescent="0.25">
      <c r="A19" s="21">
        <v>3</v>
      </c>
      <c r="B19" s="142" t="s">
        <v>206</v>
      </c>
      <c r="C19" s="2"/>
      <c r="D19" s="2"/>
      <c r="E19" s="2"/>
      <c r="F19" s="2"/>
      <c r="G19" s="121"/>
      <c r="H19" s="122"/>
      <c r="I19" s="122"/>
      <c r="J19" s="183"/>
      <c r="K19" s="184"/>
    </row>
    <row r="20" spans="1:15" s="181" customFormat="1" ht="54" customHeight="1" x14ac:dyDescent="0.25">
      <c r="A20" s="26" t="s">
        <v>32</v>
      </c>
      <c r="B20" s="14" t="s">
        <v>64</v>
      </c>
      <c r="C20" s="2" t="s">
        <v>207</v>
      </c>
      <c r="D20" s="2" t="s">
        <v>208</v>
      </c>
      <c r="E20" s="2" t="s">
        <v>18</v>
      </c>
      <c r="F20" s="2" t="s">
        <v>19</v>
      </c>
      <c r="G20" s="121">
        <v>1781</v>
      </c>
      <c r="H20" s="122"/>
      <c r="I20" s="122"/>
      <c r="J20" s="183"/>
      <c r="K20" s="184"/>
    </row>
    <row r="21" spans="1:15" ht="25.7" customHeight="1" x14ac:dyDescent="0.25">
      <c r="A21" s="23"/>
      <c r="B21" s="14" t="s">
        <v>209</v>
      </c>
      <c r="C21" s="2"/>
      <c r="D21" s="2"/>
      <c r="E21" s="2"/>
      <c r="F21" s="2"/>
      <c r="G21" s="121"/>
      <c r="H21" s="139">
        <v>266</v>
      </c>
      <c r="I21" s="139">
        <v>532</v>
      </c>
      <c r="J21" s="290" t="s">
        <v>20</v>
      </c>
      <c r="K21" s="184"/>
    </row>
    <row r="22" spans="1:15" ht="25.7" customHeight="1" x14ac:dyDescent="0.25">
      <c r="A22" s="23"/>
      <c r="B22" s="14" t="s">
        <v>131</v>
      </c>
      <c r="C22" s="2"/>
      <c r="D22" s="2"/>
      <c r="E22" s="2"/>
      <c r="F22" s="2"/>
      <c r="G22" s="137"/>
      <c r="H22" s="139">
        <v>54.4</v>
      </c>
      <c r="I22" s="139">
        <v>54.4</v>
      </c>
      <c r="J22" s="291"/>
      <c r="K22" s="184"/>
    </row>
    <row r="23" spans="1:15" ht="25.7" customHeight="1" x14ac:dyDescent="0.25">
      <c r="A23" s="23"/>
      <c r="B23" s="14" t="s">
        <v>29</v>
      </c>
      <c r="C23" s="2"/>
      <c r="D23" s="2"/>
      <c r="E23" s="2"/>
      <c r="F23" s="2"/>
      <c r="G23" s="137"/>
      <c r="H23" s="139">
        <v>25.6</v>
      </c>
      <c r="I23" s="139">
        <v>25.6</v>
      </c>
      <c r="J23" s="291"/>
      <c r="K23" s="184"/>
    </row>
    <row r="24" spans="1:15" ht="25.7" customHeight="1" x14ac:dyDescent="0.25">
      <c r="A24" s="23"/>
      <c r="B24" s="14" t="s">
        <v>30</v>
      </c>
      <c r="C24" s="2"/>
      <c r="D24" s="2"/>
      <c r="E24" s="2"/>
      <c r="F24" s="2"/>
      <c r="G24" s="137"/>
      <c r="H24" s="139">
        <v>8</v>
      </c>
      <c r="I24" s="139">
        <v>8</v>
      </c>
      <c r="J24" s="292"/>
      <c r="K24" s="184"/>
    </row>
    <row r="25" spans="1:15" ht="53.25" customHeight="1" x14ac:dyDescent="0.25">
      <c r="A25" s="26" t="s">
        <v>34</v>
      </c>
      <c r="B25" s="14" t="s">
        <v>210</v>
      </c>
      <c r="C25" s="2" t="s">
        <v>207</v>
      </c>
      <c r="D25" s="2"/>
      <c r="E25" s="2"/>
      <c r="F25" s="2"/>
      <c r="G25" s="121">
        <v>250</v>
      </c>
      <c r="H25" s="139">
        <v>219</v>
      </c>
      <c r="I25" s="139">
        <v>219</v>
      </c>
      <c r="J25" s="183"/>
      <c r="K25" s="184"/>
      <c r="L25" s="186"/>
      <c r="M25" s="187"/>
      <c r="N25" s="187"/>
      <c r="O25" s="187"/>
    </row>
  </sheetData>
  <mergeCells count="16">
    <mergeCell ref="J16:J18"/>
    <mergeCell ref="J21:J24"/>
    <mergeCell ref="J11:J13"/>
    <mergeCell ref="A1:K1"/>
    <mergeCell ref="A2:K2"/>
    <mergeCell ref="A3:K3"/>
    <mergeCell ref="A4:K4"/>
    <mergeCell ref="A6:A7"/>
    <mergeCell ref="B6:B7"/>
    <mergeCell ref="C6:C7"/>
    <mergeCell ref="D6:D7"/>
    <mergeCell ref="E6:E7"/>
    <mergeCell ref="F6:F7"/>
    <mergeCell ref="G6:I6"/>
    <mergeCell ref="J6:J7"/>
    <mergeCell ref="K6:K7"/>
  </mergeCells>
  <pageMargins left="0.4" right="0.2" top="0.5" bottom="0.4" header="0.3" footer="0.2"/>
  <pageSetup paperSize="9" scale="63" fitToHeight="0" orientation="landscape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N14"/>
  <sheetViews>
    <sheetView zoomScale="85" zoomScaleNormal="85" workbookViewId="0">
      <selection activeCell="A5" sqref="A5"/>
    </sheetView>
  </sheetViews>
  <sheetFormatPr defaultColWidth="9.140625" defaultRowHeight="15" x14ac:dyDescent="0.25"/>
  <cols>
    <col min="1" max="1" width="5.42578125" style="167" customWidth="1"/>
    <col min="2" max="2" width="38.5703125" style="168" customWidth="1"/>
    <col min="3" max="3" width="17.140625" style="167" customWidth="1"/>
    <col min="4" max="4" width="26.42578125" style="169" customWidth="1"/>
    <col min="5" max="5" width="17.5703125" style="167" hidden="1" customWidth="1"/>
    <col min="6" max="6" width="16" style="146" hidden="1" customWidth="1"/>
    <col min="7" max="7" width="11.28515625" style="170" bestFit="1" customWidth="1"/>
    <col min="8" max="8" width="11.85546875" style="171" customWidth="1"/>
    <col min="9" max="9" width="11" style="171" customWidth="1"/>
    <col min="10" max="10" width="14.28515625" style="167" customWidth="1"/>
    <col min="11" max="11" width="8.85546875" style="146" customWidth="1"/>
    <col min="12" max="16384" width="9.140625" style="146"/>
  </cols>
  <sheetData>
    <row r="1" spans="1:14" ht="20.25" customHeight="1" x14ac:dyDescent="0.25">
      <c r="A1" s="304" t="s">
        <v>179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</row>
    <row r="2" spans="1:14" ht="20.25" customHeight="1" x14ac:dyDescent="0.25">
      <c r="A2" s="266" t="s">
        <v>222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194"/>
      <c r="M2" s="194"/>
      <c r="N2" s="194"/>
    </row>
    <row r="3" spans="1:14" ht="20.25" customHeight="1" x14ac:dyDescent="0.25">
      <c r="A3" s="305" t="s">
        <v>180</v>
      </c>
      <c r="B3" s="305"/>
      <c r="C3" s="305"/>
      <c r="D3" s="305"/>
      <c r="E3" s="305"/>
      <c r="F3" s="305"/>
      <c r="G3" s="305"/>
      <c r="H3" s="305"/>
      <c r="I3" s="305"/>
      <c r="J3" s="305"/>
      <c r="K3" s="305"/>
    </row>
    <row r="4" spans="1:14" s="147" customFormat="1" ht="20.25" customHeight="1" x14ac:dyDescent="0.25">
      <c r="A4" s="268" t="str">
        <f>'Pl 41 - Lộc Bình'!A4:K4</f>
        <v>(Kèm theo Quyết định số 2135/QĐ-UBND ngày 30 tháng 9 năm 2025 của Chủ tịch Ủy ban nhân dân tỉnh Lạng Sơn)</v>
      </c>
      <c r="B4" s="268"/>
      <c r="C4" s="268"/>
      <c r="D4" s="268"/>
      <c r="E4" s="268"/>
      <c r="F4" s="268"/>
      <c r="G4" s="268"/>
      <c r="H4" s="268"/>
      <c r="I4" s="268"/>
      <c r="J4" s="268"/>
      <c r="K4" s="268"/>
    </row>
    <row r="5" spans="1:14" ht="28.5" customHeight="1" x14ac:dyDescent="0.25">
      <c r="A5" s="148"/>
      <c r="B5" s="149"/>
      <c r="C5" s="148"/>
      <c r="D5" s="148"/>
      <c r="E5" s="148"/>
      <c r="F5" s="149"/>
      <c r="G5" s="150"/>
      <c r="H5" s="150"/>
      <c r="I5" s="150"/>
      <c r="J5" s="148"/>
      <c r="K5" s="149"/>
    </row>
    <row r="6" spans="1:14" s="151" customFormat="1" ht="51.2" customHeight="1" x14ac:dyDescent="0.25">
      <c r="A6" s="306" t="s">
        <v>0</v>
      </c>
      <c r="B6" s="306" t="s">
        <v>1</v>
      </c>
      <c r="C6" s="306" t="s">
        <v>2</v>
      </c>
      <c r="D6" s="306" t="s">
        <v>3</v>
      </c>
      <c r="E6" s="306" t="s">
        <v>4</v>
      </c>
      <c r="F6" s="306" t="s">
        <v>5</v>
      </c>
      <c r="G6" s="307" t="s">
        <v>8</v>
      </c>
      <c r="H6" s="307"/>
      <c r="I6" s="307"/>
      <c r="J6" s="306" t="s">
        <v>9</v>
      </c>
      <c r="K6" s="306" t="s">
        <v>7</v>
      </c>
    </row>
    <row r="7" spans="1:14" s="151" customFormat="1" ht="68.25" customHeight="1" x14ac:dyDescent="0.25">
      <c r="A7" s="306"/>
      <c r="B7" s="306"/>
      <c r="C7" s="306"/>
      <c r="D7" s="306"/>
      <c r="E7" s="306"/>
      <c r="F7" s="306"/>
      <c r="G7" s="152" t="s">
        <v>10</v>
      </c>
      <c r="H7" s="152" t="s">
        <v>11</v>
      </c>
      <c r="I7" s="152" t="s">
        <v>12</v>
      </c>
      <c r="J7" s="306"/>
      <c r="K7" s="306"/>
    </row>
    <row r="8" spans="1:14" s="172" customFormat="1" ht="29.45" customHeight="1" x14ac:dyDescent="0.25">
      <c r="A8" s="154"/>
      <c r="B8" s="154" t="s">
        <v>157</v>
      </c>
      <c r="C8" s="154">
        <v>2</v>
      </c>
      <c r="D8" s="154"/>
      <c r="E8" s="154"/>
      <c r="F8" s="154"/>
      <c r="G8" s="173">
        <f>SUM(G9:G14)</f>
        <v>5201</v>
      </c>
      <c r="H8" s="173">
        <f>SUM(H9:H14)</f>
        <v>1589</v>
      </c>
      <c r="I8" s="173">
        <f>SUM(I9:I14)</f>
        <v>2069</v>
      </c>
      <c r="J8" s="154"/>
      <c r="K8" s="154"/>
    </row>
    <row r="9" spans="1:14" s="151" customFormat="1" ht="67.5" customHeight="1" x14ac:dyDescent="0.25">
      <c r="A9" s="153">
        <v>1</v>
      </c>
      <c r="B9" s="160" t="s">
        <v>181</v>
      </c>
      <c r="C9" s="158" t="s">
        <v>182</v>
      </c>
      <c r="D9" s="158" t="s">
        <v>183</v>
      </c>
      <c r="E9" s="158" t="s">
        <v>18</v>
      </c>
      <c r="F9" s="158" t="s">
        <v>19</v>
      </c>
      <c r="G9" s="161">
        <v>2696</v>
      </c>
      <c r="H9" s="162"/>
      <c r="I9" s="162"/>
      <c r="J9" s="158"/>
      <c r="K9" s="163"/>
    </row>
    <row r="10" spans="1:14" s="151" customFormat="1" ht="26.45" customHeight="1" x14ac:dyDescent="0.25">
      <c r="A10" s="158"/>
      <c r="B10" s="164" t="s">
        <v>184</v>
      </c>
      <c r="C10" s="158"/>
      <c r="D10" s="158"/>
      <c r="E10" s="158"/>
      <c r="F10" s="158"/>
      <c r="G10" s="161"/>
      <c r="H10" s="161">
        <v>650</v>
      </c>
      <c r="I10" s="161">
        <v>650</v>
      </c>
      <c r="J10" s="300" t="s">
        <v>100</v>
      </c>
      <c r="K10" s="163"/>
    </row>
    <row r="11" spans="1:14" s="151" customFormat="1" ht="37.700000000000003" customHeight="1" x14ac:dyDescent="0.25">
      <c r="A11" s="158"/>
      <c r="B11" s="164" t="s">
        <v>185</v>
      </c>
      <c r="C11" s="158"/>
      <c r="D11" s="158"/>
      <c r="E11" s="158"/>
      <c r="F11" s="158"/>
      <c r="G11" s="162"/>
      <c r="H11" s="161">
        <v>87</v>
      </c>
      <c r="I11" s="161">
        <v>87</v>
      </c>
      <c r="J11" s="301"/>
      <c r="K11" s="163"/>
    </row>
    <row r="12" spans="1:14" s="151" customFormat="1" ht="69.2" customHeight="1" x14ac:dyDescent="0.25">
      <c r="A12" s="154">
        <v>2</v>
      </c>
      <c r="B12" s="165" t="s">
        <v>186</v>
      </c>
      <c r="C12" s="155" t="s">
        <v>187</v>
      </c>
      <c r="D12" s="155" t="s">
        <v>188</v>
      </c>
      <c r="E12" s="155" t="s">
        <v>18</v>
      </c>
      <c r="F12" s="155" t="s">
        <v>189</v>
      </c>
      <c r="G12" s="157">
        <v>2505</v>
      </c>
      <c r="H12" s="157"/>
      <c r="I12" s="157"/>
      <c r="J12" s="155"/>
      <c r="K12" s="156"/>
    </row>
    <row r="13" spans="1:14" s="151" customFormat="1" ht="36.950000000000003" customHeight="1" x14ac:dyDescent="0.25">
      <c r="A13" s="155"/>
      <c r="B13" s="159" t="s">
        <v>186</v>
      </c>
      <c r="C13" s="155"/>
      <c r="D13" s="155"/>
      <c r="E13" s="155"/>
      <c r="F13" s="155"/>
      <c r="G13" s="166"/>
      <c r="H13" s="166">
        <v>480</v>
      </c>
      <c r="I13" s="166">
        <v>960</v>
      </c>
      <c r="J13" s="302" t="s">
        <v>100</v>
      </c>
      <c r="K13" s="156"/>
    </row>
    <row r="14" spans="1:14" s="151" customFormat="1" ht="33.200000000000003" customHeight="1" x14ac:dyDescent="0.25">
      <c r="A14" s="155"/>
      <c r="B14" s="159" t="s">
        <v>190</v>
      </c>
      <c r="C14" s="155"/>
      <c r="D14" s="155"/>
      <c r="E14" s="155"/>
      <c r="F14" s="155"/>
      <c r="G14" s="166"/>
      <c r="H14" s="166">
        <v>372</v>
      </c>
      <c r="I14" s="166">
        <v>372</v>
      </c>
      <c r="J14" s="303"/>
      <c r="K14" s="156"/>
    </row>
  </sheetData>
  <mergeCells count="15">
    <mergeCell ref="J10:J11"/>
    <mergeCell ref="J13:J14"/>
    <mergeCell ref="A1:K1"/>
    <mergeCell ref="A2:K2"/>
    <mergeCell ref="A3:K3"/>
    <mergeCell ref="A4:K4"/>
    <mergeCell ref="A6:A7"/>
    <mergeCell ref="B6:B7"/>
    <mergeCell ref="C6:C7"/>
    <mergeCell ref="D6:D7"/>
    <mergeCell ref="E6:E7"/>
    <mergeCell ref="F6:F7"/>
    <mergeCell ref="G6:I6"/>
    <mergeCell ref="J6:J7"/>
    <mergeCell ref="K6:K7"/>
  </mergeCells>
  <pageMargins left="0.4" right="0.2" top="0.5" bottom="0.5" header="0.3" footer="0.3"/>
  <pageSetup paperSize="9" scale="60" orientation="landscape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59999389629810485"/>
  </sheetPr>
  <dimension ref="A1:O18"/>
  <sheetViews>
    <sheetView tabSelected="1" zoomScale="75" zoomScaleNormal="75" workbookViewId="0">
      <selection activeCell="A5" sqref="A5"/>
    </sheetView>
  </sheetViews>
  <sheetFormatPr defaultColWidth="9.140625" defaultRowHeight="15.75" x14ac:dyDescent="0.25"/>
  <cols>
    <col min="1" max="1" width="6.140625" style="176" customWidth="1"/>
    <col min="2" max="2" width="33.5703125" style="17" customWidth="1"/>
    <col min="3" max="3" width="16.5703125" style="17" customWidth="1"/>
    <col min="4" max="4" width="26" style="17" customWidth="1"/>
    <col min="5" max="5" width="14.85546875" style="177" hidden="1" customWidth="1"/>
    <col min="6" max="6" width="13.5703125" style="177" hidden="1" customWidth="1"/>
    <col min="7" max="7" width="13.28515625" style="199" customWidth="1"/>
    <col min="8" max="9" width="13.28515625" style="191" customWidth="1"/>
    <col min="10" max="11" width="13.28515625" style="17" customWidth="1"/>
    <col min="12" max="12" width="10" style="17" hidden="1" customWidth="1"/>
    <col min="13" max="13" width="7.28515625" style="17" hidden="1" customWidth="1"/>
    <col min="14" max="14" width="6.42578125" style="17" hidden="1" customWidth="1"/>
    <col min="15" max="15" width="8.140625" style="17" hidden="1" customWidth="1"/>
    <col min="16" max="16" width="0" style="17" hidden="1" customWidth="1"/>
    <col min="17" max="16384" width="9.140625" style="17"/>
  </cols>
  <sheetData>
    <row r="1" spans="1:15" ht="18.95" customHeight="1" x14ac:dyDescent="0.25">
      <c r="A1" s="311" t="s">
        <v>40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64"/>
    </row>
    <row r="2" spans="1:15" ht="26.45" customHeight="1" x14ac:dyDescent="0.25">
      <c r="A2" s="266" t="s">
        <v>222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</row>
    <row r="3" spans="1:15" ht="26.45" customHeight="1" x14ac:dyDescent="0.25">
      <c r="A3" s="267" t="s">
        <v>39</v>
      </c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64"/>
    </row>
    <row r="4" spans="1:15" ht="27.2" customHeight="1" x14ac:dyDescent="0.25">
      <c r="A4" s="268" t="str">
        <f>'Pl 41 - Lộc Bình'!A4:K4</f>
        <v>(Kèm theo Quyết định số 2135/QĐ-UBND ngày 30 tháng 9 năm 2025 của Chủ tịch Ủy ban nhân dân tỉnh Lạng Sơn)</v>
      </c>
      <c r="B4" s="268"/>
      <c r="C4" s="268"/>
      <c r="D4" s="268"/>
      <c r="E4" s="268"/>
      <c r="F4" s="268"/>
      <c r="G4" s="268"/>
      <c r="H4" s="268"/>
      <c r="I4" s="268"/>
      <c r="J4" s="268"/>
      <c r="K4" s="268"/>
      <c r="L4" s="175"/>
    </row>
    <row r="5" spans="1:15" ht="16.5" customHeight="1" x14ac:dyDescent="0.25"/>
    <row r="6" spans="1:15" ht="57" customHeight="1" x14ac:dyDescent="0.25">
      <c r="A6" s="293" t="s">
        <v>0</v>
      </c>
      <c r="B6" s="293" t="s">
        <v>1</v>
      </c>
      <c r="C6" s="293" t="s">
        <v>2</v>
      </c>
      <c r="D6" s="293" t="s">
        <v>3</v>
      </c>
      <c r="E6" s="293" t="s">
        <v>4</v>
      </c>
      <c r="F6" s="293" t="s">
        <v>5</v>
      </c>
      <c r="G6" s="312" t="s">
        <v>8</v>
      </c>
      <c r="H6" s="313"/>
      <c r="I6" s="314"/>
      <c r="J6" s="298" t="s">
        <v>9</v>
      </c>
      <c r="K6" s="298" t="s">
        <v>7</v>
      </c>
      <c r="L6" s="17" t="s">
        <v>46</v>
      </c>
      <c r="M6" s="17" t="s">
        <v>47</v>
      </c>
      <c r="N6" s="17" t="s">
        <v>37</v>
      </c>
      <c r="O6" s="17" t="s">
        <v>48</v>
      </c>
    </row>
    <row r="7" spans="1:15" ht="57.95" customHeight="1" x14ac:dyDescent="0.25">
      <c r="A7" s="294"/>
      <c r="B7" s="294"/>
      <c r="C7" s="294"/>
      <c r="D7" s="294"/>
      <c r="E7" s="294"/>
      <c r="F7" s="294"/>
      <c r="G7" s="200" t="s">
        <v>10</v>
      </c>
      <c r="H7" s="12" t="s">
        <v>11</v>
      </c>
      <c r="I7" s="12" t="s">
        <v>12</v>
      </c>
      <c r="J7" s="298" t="s">
        <v>13</v>
      </c>
      <c r="K7" s="298"/>
    </row>
    <row r="8" spans="1:15" s="181" customFormat="1" ht="30.2" customHeight="1" x14ac:dyDescent="0.25">
      <c r="A8" s="19"/>
      <c r="B8" s="19" t="s">
        <v>16</v>
      </c>
      <c r="C8" s="193">
        <f>COUNTA(C9:C105)</f>
        <v>4</v>
      </c>
      <c r="D8" s="179"/>
      <c r="E8" s="24"/>
      <c r="F8" s="24"/>
      <c r="G8" s="201">
        <f>SUM(G9:G105)</f>
        <v>4701</v>
      </c>
      <c r="H8" s="201">
        <f>SUM(H9:H105)</f>
        <v>1509.98</v>
      </c>
      <c r="I8" s="201">
        <f>SUM(I9:I105)</f>
        <v>2127.6799999999998</v>
      </c>
      <c r="J8" s="179"/>
      <c r="K8" s="179"/>
    </row>
    <row r="9" spans="1:15" ht="69.2" customHeight="1" x14ac:dyDescent="0.25">
      <c r="A9" s="19">
        <v>1</v>
      </c>
      <c r="B9" s="20" t="s">
        <v>42</v>
      </c>
      <c r="C9" s="2" t="s">
        <v>17</v>
      </c>
      <c r="D9" s="2" t="s">
        <v>41</v>
      </c>
      <c r="E9" s="2" t="s">
        <v>18</v>
      </c>
      <c r="F9" s="2" t="s">
        <v>19</v>
      </c>
      <c r="G9" s="3">
        <v>1335</v>
      </c>
      <c r="H9" s="4"/>
      <c r="I9" s="4"/>
      <c r="J9" s="5"/>
      <c r="K9" s="16"/>
      <c r="L9" s="17">
        <v>1</v>
      </c>
      <c r="M9" s="17">
        <v>1</v>
      </c>
    </row>
    <row r="10" spans="1:15" ht="26.45" customHeight="1" x14ac:dyDescent="0.25">
      <c r="A10" s="6"/>
      <c r="B10" s="7" t="s">
        <v>22</v>
      </c>
      <c r="C10" s="2"/>
      <c r="D10" s="2"/>
      <c r="E10" s="2"/>
      <c r="F10" s="2"/>
      <c r="G10" s="3"/>
      <c r="H10" s="8">
        <v>415</v>
      </c>
      <c r="I10" s="8">
        <v>730</v>
      </c>
      <c r="J10" s="308" t="s">
        <v>20</v>
      </c>
      <c r="K10" s="16"/>
    </row>
    <row r="11" spans="1:15" ht="26.45" customHeight="1" x14ac:dyDescent="0.25">
      <c r="A11" s="6"/>
      <c r="B11" s="7" t="s">
        <v>23</v>
      </c>
      <c r="C11" s="2"/>
      <c r="D11" s="2"/>
      <c r="E11" s="2"/>
      <c r="F11" s="2"/>
      <c r="G11" s="3"/>
      <c r="H11" s="8">
        <v>75.2</v>
      </c>
      <c r="I11" s="8">
        <f>H11</f>
        <v>75.2</v>
      </c>
      <c r="J11" s="309"/>
      <c r="K11" s="16"/>
    </row>
    <row r="12" spans="1:15" ht="26.45" customHeight="1" x14ac:dyDescent="0.25">
      <c r="A12" s="6"/>
      <c r="B12" s="7" t="s">
        <v>24</v>
      </c>
      <c r="C12" s="2"/>
      <c r="D12" s="2"/>
      <c r="E12" s="2"/>
      <c r="F12" s="2"/>
      <c r="G12" s="3"/>
      <c r="H12" s="8">
        <v>24.78</v>
      </c>
      <c r="I12" s="8">
        <f>H12</f>
        <v>24.78</v>
      </c>
      <c r="J12" s="310"/>
      <c r="K12" s="16"/>
    </row>
    <row r="13" spans="1:15" ht="69.2" customHeight="1" x14ac:dyDescent="0.25">
      <c r="A13" s="21">
        <v>2</v>
      </c>
      <c r="B13" s="22" t="s">
        <v>44</v>
      </c>
      <c r="C13" s="2" t="s">
        <v>25</v>
      </c>
      <c r="D13" s="2" t="s">
        <v>26</v>
      </c>
      <c r="E13" s="2" t="s">
        <v>18</v>
      </c>
      <c r="F13" s="2" t="s">
        <v>19</v>
      </c>
      <c r="G13" s="3">
        <v>1149.4000000000001</v>
      </c>
      <c r="H13" s="9"/>
      <c r="I13" s="9"/>
      <c r="J13" s="5"/>
      <c r="K13" s="10"/>
      <c r="L13" s="17">
        <v>1</v>
      </c>
      <c r="N13" s="17">
        <v>1</v>
      </c>
    </row>
    <row r="14" spans="1:15" ht="84.2" customHeight="1" x14ac:dyDescent="0.25">
      <c r="A14" s="23"/>
      <c r="B14" s="7" t="s">
        <v>22</v>
      </c>
      <c r="C14" s="2"/>
      <c r="D14" s="2"/>
      <c r="E14" s="2"/>
      <c r="F14" s="2"/>
      <c r="G14" s="3"/>
      <c r="H14" s="11">
        <v>222</v>
      </c>
      <c r="I14" s="11">
        <v>546</v>
      </c>
      <c r="J14" s="308" t="s">
        <v>20</v>
      </c>
      <c r="K14" s="10"/>
    </row>
    <row r="15" spans="1:15" ht="87.95" customHeight="1" x14ac:dyDescent="0.25">
      <c r="A15" s="23"/>
      <c r="B15" s="7" t="s">
        <v>27</v>
      </c>
      <c r="C15" s="2"/>
      <c r="D15" s="2"/>
      <c r="E15" s="2"/>
      <c r="F15" s="2"/>
      <c r="G15" s="3"/>
      <c r="H15" s="8">
        <v>85.8</v>
      </c>
      <c r="I15" s="8">
        <v>85.8</v>
      </c>
      <c r="J15" s="310"/>
      <c r="K15" s="10"/>
    </row>
    <row r="16" spans="1:15" ht="42.6" customHeight="1" x14ac:dyDescent="0.25">
      <c r="A16" s="21">
        <v>3</v>
      </c>
      <c r="B16" s="196" t="s">
        <v>226</v>
      </c>
      <c r="C16" s="2" t="s">
        <v>227</v>
      </c>
      <c r="D16" s="2" t="s">
        <v>45</v>
      </c>
      <c r="E16" s="2"/>
      <c r="F16" s="2"/>
      <c r="G16" s="197">
        <v>1378.4</v>
      </c>
      <c r="H16" s="198">
        <v>513.20000000000005</v>
      </c>
      <c r="I16" s="198">
        <v>513.20000000000005</v>
      </c>
      <c r="J16" s="10"/>
      <c r="K16" s="10"/>
    </row>
    <row r="17" spans="1:11" ht="42.6" customHeight="1" x14ac:dyDescent="0.25">
      <c r="A17" s="21">
        <v>4</v>
      </c>
      <c r="B17" s="205" t="s">
        <v>228</v>
      </c>
      <c r="C17" s="204" t="s">
        <v>230</v>
      </c>
      <c r="D17" s="204" t="s">
        <v>231</v>
      </c>
      <c r="E17" s="2"/>
      <c r="F17" s="2"/>
      <c r="G17" s="206">
        <v>838.2</v>
      </c>
      <c r="H17" s="206"/>
      <c r="I17" s="206"/>
      <c r="J17" s="51" t="s">
        <v>100</v>
      </c>
      <c r="K17" s="203"/>
    </row>
    <row r="18" spans="1:11" ht="42.6" customHeight="1" x14ac:dyDescent="0.25">
      <c r="A18" s="6"/>
      <c r="B18" s="202" t="s">
        <v>229</v>
      </c>
      <c r="C18" s="203"/>
      <c r="D18" s="203"/>
      <c r="E18" s="2"/>
      <c r="F18" s="2"/>
      <c r="G18" s="206"/>
      <c r="H18" s="206">
        <v>174</v>
      </c>
      <c r="I18" s="206">
        <v>152.69999999999999</v>
      </c>
      <c r="J18" s="36"/>
      <c r="K18" s="203"/>
    </row>
  </sheetData>
  <mergeCells count="15">
    <mergeCell ref="J10:J12"/>
    <mergeCell ref="J14:J15"/>
    <mergeCell ref="A1:K1"/>
    <mergeCell ref="A3:K3"/>
    <mergeCell ref="A4:K4"/>
    <mergeCell ref="A6:A7"/>
    <mergeCell ref="B6:B7"/>
    <mergeCell ref="C6:C7"/>
    <mergeCell ref="D6:D7"/>
    <mergeCell ref="E6:E7"/>
    <mergeCell ref="F6:F7"/>
    <mergeCell ref="G6:I6"/>
    <mergeCell ref="J6:J7"/>
    <mergeCell ref="K6:K7"/>
    <mergeCell ref="A2:N2"/>
  </mergeCells>
  <pageMargins left="0.4" right="0.2" top="0.5" bottom="0.5" header="0.28000000000000003" footer="0.3"/>
  <pageSetup paperSize="9" scale="60" fitToHeight="0" orientation="landscape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O31"/>
  <sheetViews>
    <sheetView zoomScale="80" zoomScaleNormal="80" workbookViewId="0">
      <selection activeCell="A5" sqref="A5"/>
    </sheetView>
  </sheetViews>
  <sheetFormatPr defaultColWidth="8.85546875" defaultRowHeight="15.75" x14ac:dyDescent="0.25"/>
  <cols>
    <col min="1" max="1" width="7.5703125" style="90" customWidth="1"/>
    <col min="2" max="2" width="36.85546875" style="93" customWidth="1"/>
    <col min="3" max="3" width="17.28515625" style="93" customWidth="1"/>
    <col min="4" max="4" width="23.42578125" style="88" customWidth="1"/>
    <col min="5" max="6" width="15.5703125" style="91" hidden="1" customWidth="1"/>
    <col min="7" max="7" width="14.5703125" style="124" customWidth="1"/>
    <col min="8" max="8" width="14.28515625" style="124" customWidth="1"/>
    <col min="9" max="9" width="13.28515625" style="124" customWidth="1"/>
    <col min="10" max="10" width="13.28515625" style="93" customWidth="1"/>
    <col min="11" max="12" width="16" style="90" hidden="1" customWidth="1"/>
    <col min="13" max="13" width="18.140625" style="90" hidden="1" customWidth="1"/>
    <col min="14" max="14" width="10.5703125" style="88" customWidth="1"/>
    <col min="15" max="16384" width="8.85546875" style="88"/>
  </cols>
  <sheetData>
    <row r="1" spans="1:15" ht="20.25" customHeight="1" x14ac:dyDescent="0.25">
      <c r="A1" s="266" t="s">
        <v>112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87"/>
    </row>
    <row r="2" spans="1:15" ht="20.25" customHeight="1" x14ac:dyDescent="0.25">
      <c r="A2" s="266" t="s">
        <v>222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87"/>
    </row>
    <row r="3" spans="1:15" ht="20.25" customHeight="1" x14ac:dyDescent="0.25">
      <c r="A3" s="321" t="s">
        <v>113</v>
      </c>
      <c r="B3" s="321"/>
      <c r="C3" s="321"/>
      <c r="D3" s="321"/>
      <c r="E3" s="321"/>
      <c r="F3" s="321"/>
      <c r="G3" s="321"/>
      <c r="H3" s="321"/>
      <c r="I3" s="321"/>
      <c r="J3" s="321"/>
      <c r="K3" s="321"/>
      <c r="L3" s="321"/>
      <c r="M3" s="321"/>
      <c r="N3" s="321"/>
      <c r="O3" s="89"/>
    </row>
    <row r="4" spans="1:15" ht="20.25" customHeight="1" x14ac:dyDescent="0.25">
      <c r="A4" s="268" t="str">
        <f>'Pl 41 - Lộc Bình'!A4:K4</f>
        <v>(Kèm theo Quyết định số 2135/QĐ-UBND ngày 30 tháng 9 năm 2025 của Chủ tịch Ủy ban nhân dân tỉnh Lạng Sơn)</v>
      </c>
      <c r="B4" s="268"/>
      <c r="C4" s="268"/>
      <c r="D4" s="268"/>
      <c r="E4" s="268"/>
      <c r="F4" s="268"/>
      <c r="G4" s="268"/>
      <c r="H4" s="268"/>
      <c r="I4" s="268"/>
      <c r="J4" s="268"/>
      <c r="K4" s="268"/>
      <c r="L4" s="268"/>
      <c r="M4" s="268"/>
      <c r="N4" s="268"/>
    </row>
    <row r="5" spans="1:15" ht="25.7" customHeight="1" x14ac:dyDescent="0.25">
      <c r="B5" s="91"/>
      <c r="C5" s="91"/>
      <c r="D5" s="90"/>
      <c r="E5" s="90"/>
      <c r="F5" s="90"/>
      <c r="G5" s="92"/>
      <c r="H5" s="92"/>
      <c r="I5" s="92"/>
    </row>
    <row r="6" spans="1:15" ht="66.75" customHeight="1" x14ac:dyDescent="0.25">
      <c r="A6" s="322" t="s">
        <v>0</v>
      </c>
      <c r="B6" s="324" t="s">
        <v>1</v>
      </c>
      <c r="C6" s="322" t="s">
        <v>2</v>
      </c>
      <c r="D6" s="322" t="s">
        <v>3</v>
      </c>
      <c r="E6" s="322" t="s">
        <v>4</v>
      </c>
      <c r="F6" s="322" t="s">
        <v>5</v>
      </c>
      <c r="G6" s="326" t="s">
        <v>8</v>
      </c>
      <c r="H6" s="327"/>
      <c r="I6" s="328"/>
      <c r="J6" s="322" t="s">
        <v>9</v>
      </c>
      <c r="K6" s="322" t="s">
        <v>38</v>
      </c>
      <c r="L6" s="329" t="s">
        <v>6</v>
      </c>
      <c r="M6" s="330"/>
      <c r="N6" s="331" t="s">
        <v>7</v>
      </c>
    </row>
    <row r="7" spans="1:15" ht="58.7" customHeight="1" x14ac:dyDescent="0.25">
      <c r="A7" s="323"/>
      <c r="B7" s="325"/>
      <c r="C7" s="323"/>
      <c r="D7" s="323"/>
      <c r="E7" s="323"/>
      <c r="F7" s="323"/>
      <c r="G7" s="94" t="s">
        <v>10</v>
      </c>
      <c r="H7" s="94" t="s">
        <v>11</v>
      </c>
      <c r="I7" s="94" t="s">
        <v>12</v>
      </c>
      <c r="J7" s="323" t="s">
        <v>13</v>
      </c>
      <c r="K7" s="323"/>
      <c r="L7" s="95" t="s">
        <v>14</v>
      </c>
      <c r="M7" s="95" t="s">
        <v>15</v>
      </c>
      <c r="N7" s="332"/>
    </row>
    <row r="8" spans="1:15" s="100" customFormat="1" ht="33.200000000000003" customHeight="1" x14ac:dyDescent="0.25">
      <c r="A8" s="96"/>
      <c r="B8" s="97" t="s">
        <v>16</v>
      </c>
      <c r="C8" s="101">
        <f>COUNTA(C9:C28)</f>
        <v>7</v>
      </c>
      <c r="D8" s="96"/>
      <c r="E8" s="96"/>
      <c r="F8" s="96"/>
      <c r="G8" s="99">
        <f>SUM(G9:G28)</f>
        <v>13360.9</v>
      </c>
      <c r="H8" s="99">
        <f>SUM(H9:H28)</f>
        <v>2159.2000000000003</v>
      </c>
      <c r="I8" s="99">
        <f>SUM(I9:I28)</f>
        <v>3332</v>
      </c>
      <c r="J8" s="98"/>
      <c r="K8" s="96"/>
      <c r="L8" s="96"/>
      <c r="M8" s="96"/>
      <c r="N8" s="96"/>
    </row>
    <row r="9" spans="1:15" s="109" customFormat="1" ht="55.7" customHeight="1" x14ac:dyDescent="0.25">
      <c r="A9" s="102" t="s">
        <v>114</v>
      </c>
      <c r="B9" s="103" t="s">
        <v>115</v>
      </c>
      <c r="C9" s="104" t="s">
        <v>116</v>
      </c>
      <c r="D9" s="104" t="s">
        <v>117</v>
      </c>
      <c r="E9" s="104" t="s">
        <v>18</v>
      </c>
      <c r="F9" s="104" t="s">
        <v>19</v>
      </c>
      <c r="G9" s="105">
        <v>2085.5</v>
      </c>
      <c r="H9" s="106"/>
      <c r="I9" s="106"/>
      <c r="J9" s="107"/>
      <c r="K9" s="104" t="s">
        <v>21</v>
      </c>
      <c r="L9" s="104" t="s">
        <v>21</v>
      </c>
      <c r="M9" s="315" t="s">
        <v>43</v>
      </c>
      <c r="N9" s="108"/>
    </row>
    <row r="10" spans="1:15" s="109" customFormat="1" ht="25.7" customHeight="1" x14ac:dyDescent="0.25">
      <c r="A10" s="110"/>
      <c r="B10" s="111" t="s">
        <v>22</v>
      </c>
      <c r="C10" s="104"/>
      <c r="D10" s="104"/>
      <c r="E10" s="104"/>
      <c r="F10" s="104"/>
      <c r="G10" s="105"/>
      <c r="H10" s="112">
        <v>252</v>
      </c>
      <c r="I10" s="112">
        <v>450</v>
      </c>
      <c r="J10" s="318" t="s">
        <v>20</v>
      </c>
      <c r="K10" s="104"/>
      <c r="L10" s="104"/>
      <c r="M10" s="317"/>
      <c r="N10" s="108"/>
    </row>
    <row r="11" spans="1:15" s="109" customFormat="1" ht="25.7" customHeight="1" x14ac:dyDescent="0.25">
      <c r="A11" s="110"/>
      <c r="B11" s="111" t="s">
        <v>118</v>
      </c>
      <c r="C11" s="104"/>
      <c r="D11" s="104"/>
      <c r="E11" s="104"/>
      <c r="F11" s="104"/>
      <c r="G11" s="105"/>
      <c r="H11" s="112">
        <v>86.3</v>
      </c>
      <c r="I11" s="112">
        <v>86.3</v>
      </c>
      <c r="J11" s="319"/>
      <c r="K11" s="104"/>
      <c r="L11" s="104"/>
      <c r="M11" s="317"/>
      <c r="N11" s="108"/>
    </row>
    <row r="12" spans="1:15" s="109" customFormat="1" ht="25.7" customHeight="1" x14ac:dyDescent="0.25">
      <c r="A12" s="110"/>
      <c r="B12" s="111" t="s">
        <v>29</v>
      </c>
      <c r="C12" s="104"/>
      <c r="D12" s="104"/>
      <c r="E12" s="104"/>
      <c r="F12" s="104"/>
      <c r="G12" s="105"/>
      <c r="H12" s="112">
        <v>47.7</v>
      </c>
      <c r="I12" s="112">
        <v>47.7</v>
      </c>
      <c r="J12" s="320"/>
      <c r="K12" s="104"/>
      <c r="L12" s="104"/>
      <c r="M12" s="316"/>
      <c r="N12" s="108"/>
    </row>
    <row r="13" spans="1:15" s="109" customFormat="1" ht="58.7" customHeight="1" x14ac:dyDescent="0.25">
      <c r="A13" s="102" t="s">
        <v>119</v>
      </c>
      <c r="B13" s="103" t="s">
        <v>120</v>
      </c>
      <c r="C13" s="104" t="s">
        <v>121</v>
      </c>
      <c r="D13" s="104" t="s">
        <v>122</v>
      </c>
      <c r="E13" s="104" t="s">
        <v>18</v>
      </c>
      <c r="F13" s="104" t="s">
        <v>19</v>
      </c>
      <c r="G13" s="105">
        <v>1658</v>
      </c>
      <c r="H13" s="106"/>
      <c r="I13" s="106"/>
      <c r="J13" s="107"/>
      <c r="K13" s="104" t="s">
        <v>37</v>
      </c>
      <c r="L13" s="104" t="s">
        <v>21</v>
      </c>
      <c r="M13" s="315" t="s">
        <v>123</v>
      </c>
      <c r="N13" s="108"/>
    </row>
    <row r="14" spans="1:15" s="109" customFormat="1" ht="38.65" customHeight="1" x14ac:dyDescent="0.25">
      <c r="A14" s="102"/>
      <c r="B14" s="111" t="s">
        <v>22</v>
      </c>
      <c r="C14" s="104"/>
      <c r="D14" s="104"/>
      <c r="E14" s="104"/>
      <c r="F14" s="104"/>
      <c r="G14" s="113"/>
      <c r="H14" s="112">
        <v>378</v>
      </c>
      <c r="I14" s="112">
        <v>756</v>
      </c>
      <c r="J14" s="114" t="s">
        <v>100</v>
      </c>
      <c r="K14" s="104"/>
      <c r="L14" s="104"/>
      <c r="M14" s="317"/>
      <c r="N14" s="108"/>
      <c r="O14" s="109" t="s">
        <v>124</v>
      </c>
    </row>
    <row r="15" spans="1:15" s="109" customFormat="1" ht="59.45" customHeight="1" x14ac:dyDescent="0.25">
      <c r="A15" s="102" t="s">
        <v>125</v>
      </c>
      <c r="B15" s="103" t="s">
        <v>126</v>
      </c>
      <c r="C15" s="104" t="s">
        <v>127</v>
      </c>
      <c r="D15" s="104" t="s">
        <v>128</v>
      </c>
      <c r="E15" s="104" t="s">
        <v>18</v>
      </c>
      <c r="F15" s="104" t="s">
        <v>35</v>
      </c>
      <c r="G15" s="105">
        <v>543</v>
      </c>
      <c r="H15" s="112"/>
      <c r="I15" s="112"/>
      <c r="J15" s="107"/>
      <c r="K15" s="104" t="s">
        <v>21</v>
      </c>
      <c r="L15" s="104" t="s">
        <v>36</v>
      </c>
      <c r="M15" s="315" t="s">
        <v>129</v>
      </c>
      <c r="N15" s="108"/>
    </row>
    <row r="16" spans="1:15" s="109" customFormat="1" ht="29.45" customHeight="1" x14ac:dyDescent="0.25">
      <c r="A16" s="110"/>
      <c r="B16" s="111" t="s">
        <v>130</v>
      </c>
      <c r="C16" s="104"/>
      <c r="D16" s="104"/>
      <c r="E16" s="104"/>
      <c r="F16" s="104"/>
      <c r="G16" s="105"/>
      <c r="H16" s="112">
        <v>110</v>
      </c>
      <c r="I16" s="112">
        <v>110</v>
      </c>
      <c r="J16" s="318" t="s">
        <v>100</v>
      </c>
      <c r="K16" s="104"/>
      <c r="L16" s="104"/>
      <c r="M16" s="317"/>
      <c r="N16" s="108"/>
    </row>
    <row r="17" spans="1:15" s="109" customFormat="1" ht="29.45" customHeight="1" x14ac:dyDescent="0.25">
      <c r="A17" s="110"/>
      <c r="B17" s="111" t="s">
        <v>131</v>
      </c>
      <c r="C17" s="104"/>
      <c r="D17" s="104"/>
      <c r="E17" s="104"/>
      <c r="F17" s="104"/>
      <c r="G17" s="105"/>
      <c r="H17" s="112">
        <v>64.400000000000006</v>
      </c>
      <c r="I17" s="112">
        <v>64.400000000000006</v>
      </c>
      <c r="J17" s="320"/>
      <c r="K17" s="104"/>
      <c r="L17" s="104"/>
      <c r="M17" s="316"/>
      <c r="N17" s="108"/>
    </row>
    <row r="18" spans="1:15" s="109" customFormat="1" ht="60.75" customHeight="1" x14ac:dyDescent="0.25">
      <c r="A18" s="102" t="s">
        <v>132</v>
      </c>
      <c r="B18" s="115" t="s">
        <v>133</v>
      </c>
      <c r="C18" s="104" t="s">
        <v>134</v>
      </c>
      <c r="D18" s="104" t="s">
        <v>135</v>
      </c>
      <c r="E18" s="104" t="s">
        <v>18</v>
      </c>
      <c r="F18" s="104" t="s">
        <v>35</v>
      </c>
      <c r="G18" s="116">
        <v>1432.7</v>
      </c>
      <c r="H18" s="117"/>
      <c r="I18" s="117"/>
      <c r="J18" s="114"/>
      <c r="K18" s="104" t="s">
        <v>21</v>
      </c>
      <c r="L18" s="104" t="s">
        <v>36</v>
      </c>
      <c r="M18" s="315" t="s">
        <v>136</v>
      </c>
      <c r="N18" s="108"/>
    </row>
    <row r="19" spans="1:15" s="109" customFormat="1" ht="56.25" customHeight="1" x14ac:dyDescent="0.25">
      <c r="A19" s="102"/>
      <c r="B19" s="111" t="s">
        <v>130</v>
      </c>
      <c r="C19" s="104"/>
      <c r="D19" s="104"/>
      <c r="E19" s="104"/>
      <c r="F19" s="104"/>
      <c r="G19" s="118"/>
      <c r="H19" s="117">
        <v>161.5</v>
      </c>
      <c r="I19" s="117">
        <v>161.5</v>
      </c>
      <c r="J19" s="114" t="s">
        <v>100</v>
      </c>
      <c r="K19" s="104"/>
      <c r="L19" s="119"/>
      <c r="M19" s="316"/>
      <c r="N19" s="108"/>
      <c r="O19" s="109" t="s">
        <v>124</v>
      </c>
    </row>
    <row r="20" spans="1:15" s="109" customFormat="1" ht="66.2" customHeight="1" x14ac:dyDescent="0.25">
      <c r="A20" s="102" t="s">
        <v>137</v>
      </c>
      <c r="B20" s="103" t="s">
        <v>138</v>
      </c>
      <c r="C20" s="104" t="s">
        <v>116</v>
      </c>
      <c r="D20" s="104" t="s">
        <v>139</v>
      </c>
      <c r="E20" s="104" t="s">
        <v>18</v>
      </c>
      <c r="F20" s="104" t="s">
        <v>35</v>
      </c>
      <c r="G20" s="105">
        <v>501.7</v>
      </c>
      <c r="H20" s="112"/>
      <c r="I20" s="112"/>
      <c r="J20" s="107"/>
      <c r="K20" s="104" t="s">
        <v>140</v>
      </c>
      <c r="L20" s="104" t="s">
        <v>36</v>
      </c>
      <c r="M20" s="315" t="s">
        <v>141</v>
      </c>
      <c r="N20" s="108"/>
    </row>
    <row r="21" spans="1:15" s="109" customFormat="1" ht="30.2" customHeight="1" x14ac:dyDescent="0.25">
      <c r="A21" s="102"/>
      <c r="B21" s="111" t="s">
        <v>142</v>
      </c>
      <c r="C21" s="104"/>
      <c r="D21" s="104"/>
      <c r="E21" s="104"/>
      <c r="F21" s="104"/>
      <c r="G21" s="113"/>
      <c r="H21" s="112">
        <v>58.5</v>
      </c>
      <c r="I21" s="112">
        <v>58.5</v>
      </c>
      <c r="J21" s="107" t="s">
        <v>100</v>
      </c>
      <c r="K21" s="119"/>
      <c r="L21" s="119"/>
      <c r="M21" s="316"/>
      <c r="N21" s="108"/>
      <c r="O21" s="109" t="s">
        <v>124</v>
      </c>
    </row>
    <row r="22" spans="1:15" s="109" customFormat="1" ht="68.25" customHeight="1" x14ac:dyDescent="0.25">
      <c r="A22" s="102" t="s">
        <v>143</v>
      </c>
      <c r="B22" s="103" t="s">
        <v>144</v>
      </c>
      <c r="C22" s="104" t="s">
        <v>145</v>
      </c>
      <c r="D22" s="104" t="s">
        <v>146</v>
      </c>
      <c r="E22" s="104" t="s">
        <v>18</v>
      </c>
      <c r="F22" s="104" t="s">
        <v>35</v>
      </c>
      <c r="G22" s="105">
        <v>4095</v>
      </c>
      <c r="H22" s="106"/>
      <c r="I22" s="106"/>
      <c r="J22" s="107"/>
      <c r="K22" s="104" t="s">
        <v>21</v>
      </c>
      <c r="L22" s="192" t="s">
        <v>147</v>
      </c>
      <c r="M22" s="315" t="s">
        <v>219</v>
      </c>
      <c r="N22" s="108"/>
    </row>
    <row r="23" spans="1:15" s="109" customFormat="1" ht="25.7" customHeight="1" x14ac:dyDescent="0.25">
      <c r="A23" s="110"/>
      <c r="B23" s="111" t="s">
        <v>22</v>
      </c>
      <c r="C23" s="104"/>
      <c r="D23" s="104"/>
      <c r="E23" s="104"/>
      <c r="F23" s="104"/>
      <c r="G23" s="105"/>
      <c r="H23" s="112">
        <v>250</v>
      </c>
      <c r="I23" s="112">
        <v>500</v>
      </c>
      <c r="J23" s="318" t="s">
        <v>100</v>
      </c>
      <c r="K23" s="104"/>
      <c r="L23" s="104"/>
      <c r="M23" s="317"/>
      <c r="N23" s="108"/>
    </row>
    <row r="24" spans="1:15" s="109" customFormat="1" ht="25.7" customHeight="1" x14ac:dyDescent="0.25">
      <c r="A24" s="110"/>
      <c r="B24" s="111" t="s">
        <v>29</v>
      </c>
      <c r="C24" s="104"/>
      <c r="D24" s="104"/>
      <c r="E24" s="104"/>
      <c r="F24" s="104"/>
      <c r="G24" s="105"/>
      <c r="H24" s="112">
        <v>54</v>
      </c>
      <c r="I24" s="112">
        <v>54</v>
      </c>
      <c r="J24" s="319"/>
      <c r="K24" s="104"/>
      <c r="L24" s="104"/>
      <c r="M24" s="317"/>
      <c r="N24" s="108"/>
    </row>
    <row r="25" spans="1:15" s="109" customFormat="1" ht="25.7" customHeight="1" x14ac:dyDescent="0.25">
      <c r="A25" s="110"/>
      <c r="B25" s="111" t="s">
        <v>33</v>
      </c>
      <c r="C25" s="104"/>
      <c r="D25" s="104"/>
      <c r="E25" s="104"/>
      <c r="F25" s="104"/>
      <c r="G25" s="105"/>
      <c r="H25" s="112">
        <v>300</v>
      </c>
      <c r="I25" s="112">
        <v>300</v>
      </c>
      <c r="J25" s="320"/>
      <c r="K25" s="104"/>
      <c r="L25" s="104"/>
      <c r="M25" s="316"/>
      <c r="N25" s="108"/>
    </row>
    <row r="26" spans="1:15" s="109" customFormat="1" ht="70.5" customHeight="1" x14ac:dyDescent="0.25">
      <c r="A26" s="102" t="s">
        <v>148</v>
      </c>
      <c r="B26" s="103" t="s">
        <v>149</v>
      </c>
      <c r="C26" s="104" t="s">
        <v>150</v>
      </c>
      <c r="D26" s="104" t="s">
        <v>151</v>
      </c>
      <c r="E26" s="104" t="s">
        <v>18</v>
      </c>
      <c r="F26" s="104" t="s">
        <v>19</v>
      </c>
      <c r="G26" s="105">
        <v>3045</v>
      </c>
      <c r="H26" s="106"/>
      <c r="I26" s="106"/>
      <c r="J26" s="107"/>
      <c r="K26" s="104" t="s">
        <v>21</v>
      </c>
      <c r="L26" s="104" t="s">
        <v>21</v>
      </c>
      <c r="M26" s="120"/>
      <c r="N26" s="108"/>
    </row>
    <row r="27" spans="1:15" s="109" customFormat="1" ht="26.45" customHeight="1" x14ac:dyDescent="0.25">
      <c r="A27" s="110"/>
      <c r="B27" s="111" t="s">
        <v>152</v>
      </c>
      <c r="C27" s="104"/>
      <c r="D27" s="104"/>
      <c r="E27" s="104"/>
      <c r="F27" s="104"/>
      <c r="G27" s="105"/>
      <c r="H27" s="112">
        <v>346.8</v>
      </c>
      <c r="I27" s="112">
        <v>693.6</v>
      </c>
      <c r="J27" s="318" t="s">
        <v>78</v>
      </c>
      <c r="K27" s="104"/>
      <c r="L27" s="104"/>
      <c r="M27" s="120"/>
      <c r="N27" s="108"/>
    </row>
    <row r="28" spans="1:15" s="109" customFormat="1" ht="26.45" customHeight="1" x14ac:dyDescent="0.25">
      <c r="A28" s="110"/>
      <c r="B28" s="111" t="s">
        <v>29</v>
      </c>
      <c r="C28" s="104"/>
      <c r="D28" s="104"/>
      <c r="E28" s="104"/>
      <c r="F28" s="104"/>
      <c r="G28" s="105"/>
      <c r="H28" s="112">
        <v>50</v>
      </c>
      <c r="I28" s="112">
        <v>50</v>
      </c>
      <c r="J28" s="320"/>
      <c r="K28" s="104"/>
      <c r="L28" s="104"/>
      <c r="M28" s="120"/>
      <c r="N28" s="108"/>
    </row>
    <row r="29" spans="1:15" x14ac:dyDescent="0.25">
      <c r="G29" s="123"/>
      <c r="H29" s="123"/>
      <c r="I29" s="123"/>
    </row>
    <row r="30" spans="1:15" x14ac:dyDescent="0.25">
      <c r="G30" s="123"/>
      <c r="H30" s="123"/>
      <c r="I30" s="123"/>
    </row>
    <row r="31" spans="1:15" x14ac:dyDescent="0.25">
      <c r="G31" s="123"/>
      <c r="H31" s="123"/>
      <c r="I31" s="123"/>
    </row>
  </sheetData>
  <mergeCells count="25">
    <mergeCell ref="A1:N1"/>
    <mergeCell ref="A2:N2"/>
    <mergeCell ref="A3:N3"/>
    <mergeCell ref="A4:N4"/>
    <mergeCell ref="A6:A7"/>
    <mergeCell ref="B6:B7"/>
    <mergeCell ref="C6:C7"/>
    <mergeCell ref="D6:D7"/>
    <mergeCell ref="E6:E7"/>
    <mergeCell ref="F6:F7"/>
    <mergeCell ref="G6:I6"/>
    <mergeCell ref="J6:J7"/>
    <mergeCell ref="K6:K7"/>
    <mergeCell ref="L6:M6"/>
    <mergeCell ref="N6:N7"/>
    <mergeCell ref="M9:M12"/>
    <mergeCell ref="J10:J12"/>
    <mergeCell ref="M13:M14"/>
    <mergeCell ref="M15:M17"/>
    <mergeCell ref="J16:J17"/>
    <mergeCell ref="M18:M19"/>
    <mergeCell ref="M20:M21"/>
    <mergeCell ref="M22:M25"/>
    <mergeCell ref="J23:J25"/>
    <mergeCell ref="J27:J28"/>
  </mergeCells>
  <pageMargins left="0.4" right="0.2" top="0.5" bottom="0.4" header="0.3" footer="0.3"/>
  <pageSetup paperSize="9" scale="6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</sheetPr>
  <dimension ref="A1:K18"/>
  <sheetViews>
    <sheetView zoomScale="86" zoomScaleNormal="86" workbookViewId="0">
      <selection activeCell="A5" sqref="A5"/>
    </sheetView>
  </sheetViews>
  <sheetFormatPr defaultColWidth="9.140625" defaultRowHeight="15.75" x14ac:dyDescent="0.25"/>
  <cols>
    <col min="1" max="1" width="7" style="141" customWidth="1"/>
    <col min="2" max="2" width="34.5703125" style="140" customWidth="1"/>
    <col min="3" max="3" width="17.85546875" style="141" customWidth="1"/>
    <col min="4" max="4" width="22.85546875" style="140" customWidth="1"/>
    <col min="5" max="6" width="15.28515625" style="141" hidden="1" customWidth="1"/>
    <col min="7" max="7" width="12.140625" style="190" customWidth="1"/>
    <col min="8" max="9" width="12.140625" style="140" customWidth="1"/>
    <col min="10" max="10" width="18.28515625" style="140" customWidth="1"/>
    <col min="11" max="11" width="10.5703125" style="140" customWidth="1"/>
    <col min="12" max="16384" width="9.140625" style="140"/>
  </cols>
  <sheetData>
    <row r="1" spans="1:11" ht="18.95" customHeight="1" x14ac:dyDescent="0.25">
      <c r="A1" s="266" t="s">
        <v>168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</row>
    <row r="2" spans="1:11" ht="18.95" customHeight="1" x14ac:dyDescent="0.25">
      <c r="A2" s="265" t="s">
        <v>221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</row>
    <row r="3" spans="1:11" ht="18.95" customHeight="1" x14ac:dyDescent="0.25">
      <c r="A3" s="321" t="s">
        <v>169</v>
      </c>
      <c r="B3" s="321"/>
      <c r="C3" s="321"/>
      <c r="D3" s="321"/>
      <c r="E3" s="321"/>
      <c r="F3" s="321"/>
      <c r="G3" s="321"/>
      <c r="H3" s="321"/>
      <c r="I3" s="321"/>
      <c r="J3" s="321"/>
      <c r="K3" s="321"/>
    </row>
    <row r="4" spans="1:11" ht="18.95" customHeight="1" x14ac:dyDescent="0.25">
      <c r="A4" s="268" t="str">
        <f>'Pl 41 - Lộc Bình'!A4:K4</f>
        <v>(Kèm theo Quyết định số 2135/QĐ-UBND ngày 30 tháng 9 năm 2025 của Chủ tịch Ủy ban nhân dân tỉnh Lạng Sơn)</v>
      </c>
      <c r="B4" s="268"/>
      <c r="C4" s="268"/>
      <c r="D4" s="268"/>
      <c r="E4" s="268"/>
      <c r="F4" s="268"/>
      <c r="G4" s="268"/>
      <c r="H4" s="268"/>
      <c r="I4" s="268"/>
      <c r="J4" s="268"/>
      <c r="K4" s="268"/>
    </row>
    <row r="5" spans="1:11" ht="16.5" customHeight="1" x14ac:dyDescent="0.25"/>
    <row r="6" spans="1:11" ht="63.75" customHeight="1" x14ac:dyDescent="0.25">
      <c r="A6" s="293" t="s">
        <v>0</v>
      </c>
      <c r="B6" s="293" t="s">
        <v>1</v>
      </c>
      <c r="C6" s="293" t="s">
        <v>2</v>
      </c>
      <c r="D6" s="293" t="s">
        <v>3</v>
      </c>
      <c r="E6" s="293" t="s">
        <v>4</v>
      </c>
      <c r="F6" s="293" t="s">
        <v>5</v>
      </c>
      <c r="G6" s="336" t="s">
        <v>8</v>
      </c>
      <c r="H6" s="337"/>
      <c r="I6" s="338"/>
      <c r="J6" s="298" t="s">
        <v>9</v>
      </c>
      <c r="K6" s="24" t="s">
        <v>7</v>
      </c>
    </row>
    <row r="7" spans="1:11" ht="49.5" customHeight="1" x14ac:dyDescent="0.25">
      <c r="A7" s="294"/>
      <c r="B7" s="294"/>
      <c r="C7" s="294"/>
      <c r="D7" s="294"/>
      <c r="E7" s="294"/>
      <c r="F7" s="294"/>
      <c r="G7" s="24" t="s">
        <v>10</v>
      </c>
      <c r="H7" s="24" t="s">
        <v>11</v>
      </c>
      <c r="I7" s="24" t="s">
        <v>12</v>
      </c>
      <c r="J7" s="298" t="s">
        <v>13</v>
      </c>
      <c r="K7" s="24"/>
    </row>
    <row r="8" spans="1:11" s="64" customFormat="1" ht="28.5" customHeight="1" x14ac:dyDescent="0.25">
      <c r="A8" s="24"/>
      <c r="B8" s="24" t="s">
        <v>16</v>
      </c>
      <c r="C8" s="24">
        <f>COUNTA(C9:C18)</f>
        <v>3</v>
      </c>
      <c r="D8" s="142"/>
      <c r="E8" s="24"/>
      <c r="F8" s="24"/>
      <c r="G8" s="188">
        <f>SUM(G9:G18)</f>
        <v>5191.8999999999996</v>
      </c>
      <c r="H8" s="188">
        <f>SUM(H9:H18)</f>
        <v>2541.1</v>
      </c>
      <c r="I8" s="188">
        <f>SUM(I9:I18)</f>
        <v>4295.0999999999995</v>
      </c>
      <c r="J8" s="142"/>
      <c r="K8" s="142"/>
    </row>
    <row r="9" spans="1:11" s="144" customFormat="1" ht="69.95" customHeight="1" x14ac:dyDescent="0.25">
      <c r="A9" s="143">
        <v>1</v>
      </c>
      <c r="B9" s="133" t="s">
        <v>216</v>
      </c>
      <c r="C9" s="134" t="s">
        <v>170</v>
      </c>
      <c r="D9" s="134" t="s">
        <v>171</v>
      </c>
      <c r="E9" s="134" t="s">
        <v>18</v>
      </c>
      <c r="F9" s="134" t="s">
        <v>19</v>
      </c>
      <c r="G9" s="145">
        <v>1275</v>
      </c>
      <c r="H9" s="138"/>
      <c r="I9" s="138"/>
      <c r="J9" s="2"/>
      <c r="K9" s="14"/>
    </row>
    <row r="10" spans="1:11" s="144" customFormat="1" ht="28.5" customHeight="1" x14ac:dyDescent="0.25">
      <c r="A10" s="2"/>
      <c r="B10" s="135" t="s">
        <v>22</v>
      </c>
      <c r="C10" s="134"/>
      <c r="D10" s="134"/>
      <c r="E10" s="134"/>
      <c r="F10" s="134"/>
      <c r="G10" s="145"/>
      <c r="H10" s="138">
        <v>310.60000000000002</v>
      </c>
      <c r="I10" s="138">
        <v>596.6</v>
      </c>
      <c r="J10" s="333" t="s">
        <v>100</v>
      </c>
      <c r="K10" s="14"/>
    </row>
    <row r="11" spans="1:11" s="144" customFormat="1" ht="28.5" customHeight="1" x14ac:dyDescent="0.25">
      <c r="A11" s="2"/>
      <c r="B11" s="135" t="s">
        <v>172</v>
      </c>
      <c r="C11" s="134"/>
      <c r="D11" s="2"/>
      <c r="E11" s="134"/>
      <c r="F11" s="134"/>
      <c r="G11" s="145"/>
      <c r="H11" s="138">
        <v>137.6</v>
      </c>
      <c r="I11" s="138">
        <v>137.6</v>
      </c>
      <c r="J11" s="334"/>
      <c r="K11" s="14"/>
    </row>
    <row r="12" spans="1:11" s="144" customFormat="1" ht="66.2" customHeight="1" x14ac:dyDescent="0.25">
      <c r="A12" s="143">
        <v>2</v>
      </c>
      <c r="B12" s="133" t="s">
        <v>217</v>
      </c>
      <c r="C12" s="134" t="s">
        <v>173</v>
      </c>
      <c r="D12" s="134" t="s">
        <v>174</v>
      </c>
      <c r="E12" s="134" t="s">
        <v>18</v>
      </c>
      <c r="F12" s="134" t="s">
        <v>19</v>
      </c>
      <c r="G12" s="145">
        <v>2060.9</v>
      </c>
      <c r="H12" s="138">
        <f>H13+H14</f>
        <v>367</v>
      </c>
      <c r="I12" s="138">
        <f>I13+I14</f>
        <v>1101</v>
      </c>
      <c r="J12" s="2"/>
      <c r="K12" s="14"/>
    </row>
    <row r="13" spans="1:11" s="144" customFormat="1" ht="28.5" customHeight="1" x14ac:dyDescent="0.25">
      <c r="A13" s="2"/>
      <c r="B13" s="135" t="s">
        <v>175</v>
      </c>
      <c r="C13" s="134"/>
      <c r="D13" s="134"/>
      <c r="E13" s="134"/>
      <c r="F13" s="134"/>
      <c r="G13" s="145"/>
      <c r="H13" s="138">
        <v>230.7</v>
      </c>
      <c r="I13" s="138">
        <v>692</v>
      </c>
      <c r="J13" s="333" t="s">
        <v>100</v>
      </c>
      <c r="K13" s="14"/>
    </row>
    <row r="14" spans="1:11" s="144" customFormat="1" ht="28.5" customHeight="1" x14ac:dyDescent="0.25">
      <c r="A14" s="2"/>
      <c r="B14" s="136" t="s">
        <v>176</v>
      </c>
      <c r="C14" s="134"/>
      <c r="D14" s="2"/>
      <c r="E14" s="134"/>
      <c r="F14" s="134"/>
      <c r="G14" s="145"/>
      <c r="H14" s="138">
        <v>136.30000000000001</v>
      </c>
      <c r="I14" s="138">
        <v>409</v>
      </c>
      <c r="J14" s="334"/>
      <c r="K14" s="14"/>
    </row>
    <row r="15" spans="1:11" s="144" customFormat="1" ht="49.5" customHeight="1" x14ac:dyDescent="0.25">
      <c r="A15" s="143">
        <v>3</v>
      </c>
      <c r="B15" s="133" t="s">
        <v>218</v>
      </c>
      <c r="C15" s="134" t="s">
        <v>177</v>
      </c>
      <c r="D15" s="2" t="s">
        <v>45</v>
      </c>
      <c r="E15" s="134" t="s">
        <v>18</v>
      </c>
      <c r="F15" s="134" t="s">
        <v>19</v>
      </c>
      <c r="G15" s="145">
        <v>1856</v>
      </c>
      <c r="H15" s="138"/>
      <c r="I15" s="138"/>
      <c r="J15" s="2"/>
      <c r="K15" s="14"/>
    </row>
    <row r="16" spans="1:11" s="144" customFormat="1" ht="28.5" customHeight="1" x14ac:dyDescent="0.25">
      <c r="A16" s="2"/>
      <c r="B16" s="135" t="s">
        <v>22</v>
      </c>
      <c r="C16" s="134"/>
      <c r="D16" s="134"/>
      <c r="E16" s="134"/>
      <c r="F16" s="134"/>
      <c r="G16" s="145"/>
      <c r="H16" s="137">
        <v>1112</v>
      </c>
      <c r="I16" s="137">
        <v>1112</v>
      </c>
      <c r="J16" s="333" t="s">
        <v>100</v>
      </c>
      <c r="K16" s="14"/>
    </row>
    <row r="17" spans="1:11" s="144" customFormat="1" ht="28.5" customHeight="1" x14ac:dyDescent="0.25">
      <c r="A17" s="2"/>
      <c r="B17" s="135" t="s">
        <v>178</v>
      </c>
      <c r="C17" s="134"/>
      <c r="D17" s="134"/>
      <c r="E17" s="134"/>
      <c r="F17" s="134"/>
      <c r="G17" s="145"/>
      <c r="H17" s="137">
        <v>121.5</v>
      </c>
      <c r="I17" s="137">
        <v>121.5</v>
      </c>
      <c r="J17" s="335"/>
      <c r="K17" s="14"/>
    </row>
    <row r="18" spans="1:11" s="144" customFormat="1" ht="28.5" customHeight="1" x14ac:dyDescent="0.25">
      <c r="A18" s="2"/>
      <c r="B18" s="136" t="s">
        <v>131</v>
      </c>
      <c r="C18" s="134"/>
      <c r="D18" s="2"/>
      <c r="E18" s="134"/>
      <c r="F18" s="134"/>
      <c r="G18" s="145"/>
      <c r="H18" s="137">
        <v>125.4</v>
      </c>
      <c r="I18" s="137">
        <v>125.4</v>
      </c>
      <c r="J18" s="334"/>
      <c r="K18" s="14"/>
    </row>
  </sheetData>
  <mergeCells count="15">
    <mergeCell ref="J10:J11"/>
    <mergeCell ref="J13:J14"/>
    <mergeCell ref="J16:J18"/>
    <mergeCell ref="A1:K1"/>
    <mergeCell ref="A2:K2"/>
    <mergeCell ref="A3:K3"/>
    <mergeCell ref="A4:K4"/>
    <mergeCell ref="A6:A7"/>
    <mergeCell ref="B6:B7"/>
    <mergeCell ref="C6:C7"/>
    <mergeCell ref="D6:D7"/>
    <mergeCell ref="E6:E7"/>
    <mergeCell ref="F6:F7"/>
    <mergeCell ref="G6:I6"/>
    <mergeCell ref="J6:J7"/>
  </mergeCells>
  <pageMargins left="0.4" right="0.2" top="0.5" bottom="0.4" header="0.3" footer="0.3"/>
  <pageSetup paperSize="9" scale="62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13</vt:i4>
      </vt:variant>
    </vt:vector>
  </HeadingPairs>
  <TitlesOfParts>
    <vt:vector size="20" baseType="lpstr">
      <vt:lpstr>Pl 41 - Lộc Bình</vt:lpstr>
      <vt:lpstr>Pl 42 - Mẫu Sơn</vt:lpstr>
      <vt:lpstr>PL 43- Na Dương</vt:lpstr>
      <vt:lpstr>PL 44 - Lợi Bác</vt:lpstr>
      <vt:lpstr>PL 45 - Xuân Dương</vt:lpstr>
      <vt:lpstr>PL 46 - Thống Nhất</vt:lpstr>
      <vt:lpstr>PL 47 - Khuất Xá</vt:lpstr>
      <vt:lpstr>'Pl 41 - Lộc Bình'!Print_Area</vt:lpstr>
      <vt:lpstr>'Pl 42 - Mẫu Sơn'!Print_Area</vt:lpstr>
      <vt:lpstr>'PL 43- Na Dương'!Print_Area</vt:lpstr>
      <vt:lpstr>'PL 44 - Lợi Bác'!Print_Area</vt:lpstr>
      <vt:lpstr>'PL 46 - Thống Nhất'!Print_Area</vt:lpstr>
      <vt:lpstr>'PL 47 - Khuất Xá'!Print_Area</vt:lpstr>
      <vt:lpstr>'Pl 41 - Lộc Bình'!Print_Titles</vt:lpstr>
      <vt:lpstr>'Pl 42 - Mẫu Sơn'!Print_Titles</vt:lpstr>
      <vt:lpstr>'PL 43- Na Dương'!Print_Titles</vt:lpstr>
      <vt:lpstr>'PL 44 - Lợi Bác'!Print_Titles</vt:lpstr>
      <vt:lpstr>'PL 45 - Xuân Dương'!Print_Titles</vt:lpstr>
      <vt:lpstr>'PL 46 - Thống Nhất'!Print_Titles</vt:lpstr>
      <vt:lpstr>'PL 47 - Khuất Xá'!Print_Titles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vpubnd ls3</cp:lastModifiedBy>
  <cp:lastPrinted>2025-09-23T03:45:08Z</cp:lastPrinted>
  <dcterms:created xsi:type="dcterms:W3CDTF">2025-09-10T06:59:27Z</dcterms:created>
  <dcterms:modified xsi:type="dcterms:W3CDTF">2025-09-30T03:24:07Z</dcterms:modified>
</cp:coreProperties>
</file>